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120" yWindow="120" windowWidth="9720" windowHeight="7320" activeTab="1"/>
  </bookViews>
  <sheets>
    <sheet name="форма по МП" sheetId="2" r:id="rId1"/>
    <sheet name="форма по ИП" sheetId="3" r:id="rId2"/>
  </sheets>
  <definedNames>
    <definedName name="_xlnm.Print_Area" localSheetId="0">'форма по МП'!$A$1:$L$16</definedName>
  </definedNames>
  <calcPr calcId="125725"/>
</workbook>
</file>

<file path=xl/calcChain.xml><?xml version="1.0" encoding="utf-8"?>
<calcChain xmlns="http://schemas.openxmlformats.org/spreadsheetml/2006/main">
  <c r="J4" i="3"/>
  <c r="I20"/>
  <c r="G20"/>
  <c r="G10"/>
  <c r="I10" s="1"/>
  <c r="I27"/>
  <c r="I26"/>
  <c r="I24"/>
  <c r="I23"/>
  <c r="I22"/>
  <c r="I19"/>
  <c r="I18"/>
  <c r="I17"/>
  <c r="I16"/>
  <c r="I15"/>
  <c r="I14"/>
  <c r="I13"/>
  <c r="I12"/>
  <c r="I11"/>
  <c r="I9"/>
  <c r="I8"/>
  <c r="I7"/>
  <c r="I6"/>
  <c r="I14" i="2"/>
  <c r="I13" s="1"/>
  <c r="J4"/>
  <c r="G21" i="3"/>
  <c r="I21" s="1"/>
  <c r="K4" l="1"/>
  <c r="L12" i="2"/>
  <c r="K12"/>
  <c r="K11"/>
  <c r="L11"/>
  <c r="J12"/>
  <c r="J11"/>
  <c r="H14"/>
  <c r="G14"/>
  <c r="F14"/>
  <c r="J5"/>
  <c r="L8"/>
  <c r="L7"/>
  <c r="L5"/>
  <c r="L4"/>
  <c r="K8"/>
  <c r="K7"/>
  <c r="K5"/>
  <c r="K4"/>
  <c r="J8"/>
  <c r="J7"/>
  <c r="J14" l="1"/>
  <c r="K14"/>
  <c r="F13"/>
  <c r="J13" s="1"/>
  <c r="H13"/>
  <c r="L13" s="1"/>
  <c r="G13"/>
  <c r="H4" i="3" s="1"/>
  <c r="L14" i="2"/>
  <c r="K13" l="1"/>
</calcChain>
</file>

<file path=xl/sharedStrings.xml><?xml version="1.0" encoding="utf-8"?>
<sst xmlns="http://schemas.openxmlformats.org/spreadsheetml/2006/main" count="128" uniqueCount="84">
  <si>
    <t>Исполнение индикативных показателей , %</t>
  </si>
  <si>
    <t>Наименование муниципальной программы</t>
  </si>
  <si>
    <t>Код бюджетной классификации</t>
  </si>
  <si>
    <t xml:space="preserve">% исполнения от открытых ассигнований </t>
  </si>
  <si>
    <t>Наименование индикативного показателя (ИП)</t>
  </si>
  <si>
    <t>Средневзвешенная оценка ДИП (сумма оценок исполнения ИП муниципальной программы / количество ИП по муниципальной программе)</t>
  </si>
  <si>
    <t>Оценка эффективности использования бюджетных средств (форма 2- гр.10 / гр.8) ≥ 1</t>
  </si>
  <si>
    <t>Единица измерения</t>
  </si>
  <si>
    <t>Итого по муниципальной программе:</t>
  </si>
  <si>
    <t>Оценка полноты использования бюджетных средств (ПИБС) (форма 1- итого по муниципальной программе (подпрограмме) гр.10/итого по муниципальной программе гр. 8)</t>
  </si>
  <si>
    <t>Оценка достижения плановых индикативных показателей (ДИП) (форма 2- гр. 6/гр. 5)</t>
  </si>
  <si>
    <t xml:space="preserve">Муниципальная программа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</t>
  </si>
  <si>
    <t xml:space="preserve"> -</t>
  </si>
  <si>
    <t xml:space="preserve">Финансовое управление Златоустовского городского округа </t>
  </si>
  <si>
    <t>Подпрограммы муниципальной программой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не предусмотрены</t>
  </si>
  <si>
    <t>Основное мероприятие 1 «Организация составления, исполнения бюджета Златоустовского городского округа и формирования бюджетной отчетности»</t>
  </si>
  <si>
    <t xml:space="preserve">«Управление муниципальными финансами и обеспечение сбалансированности бюджета Златоустовского городского округа» </t>
  </si>
  <si>
    <t>Основное мероприятие 2 «Управление резервным фондом Администрации Златоустовского городского округа»</t>
  </si>
  <si>
    <t>Основное мероприятие 3 «Предоставление гранта главным распорядителям бюджетных средств за достижение высокой оценки качества осуществляемого финансового менеджмента в соответствии с Порядком предоставления гранта главным распорядителям средств Златоустовского городского округа»</t>
  </si>
  <si>
    <t>Основное мероприятие 4 «Обслуживание муниципального долга Златоустовского городского округа»</t>
  </si>
  <si>
    <t>Основное мероприятие 6 "Управление средствами на обеспечение своевременной и полной выплаты заработной платы"</t>
  </si>
  <si>
    <t>областной бюджет</t>
  </si>
  <si>
    <t>местный бюджет</t>
  </si>
  <si>
    <t>«Управление муниципальными финансами и обеспечение сбалансированности бюджета Златоустовского городского округа»</t>
  </si>
  <si>
    <t xml:space="preserve">Надлежащее или высокое качество управления муниципальными финансами в Златоустовском городском округе по результатам оценки, проведенной Министерством финансов Челябинской области </t>
  </si>
  <si>
    <t>да/нет</t>
  </si>
  <si>
    <t>да</t>
  </si>
  <si>
    <t>Использование среднесрочных бюджетных проектировок</t>
  </si>
  <si>
    <t>трехлетний бюджет</t>
  </si>
  <si>
    <t>Соответствие  решения о бюджете Златоустовского  городского округа  требованиям бюджетного законодательства  Российской Федерации и муниципальным правовым актам  Златоустовского городского округа, обеспечение необходимыми бюджетными ассигнованиями для исполнения расходных обязательств Златоустовского городского округа, принятие его Собранием депутатов городского округа и подписание Главой Златоустовского городского округа до начала очередного финансового года</t>
  </si>
  <si>
    <t>Отклонение фактических основных характеристик бюджета Златоустовского городского округа от прогноза, представляемого в материалах к проекту решения о бюджете Златоустовского городского округа</t>
  </si>
  <si>
    <t>%</t>
  </si>
  <si>
    <t>&lt;10</t>
  </si>
  <si>
    <t>Доля резервов налоговых и неналоговых доходов бюджета Златоустовского городского округа в общем объеме налоговых и неналоговых доходов бюджета Златоустовского городского округа</t>
  </si>
  <si>
    <t>Процент исполнения плана поступлений налоговых и неналоговых доходов в бюджет Златоустовского городского округа</t>
  </si>
  <si>
    <t>Процент исполнения плановых бюджетных назначений по расходам</t>
  </si>
  <si>
    <t>≥96</t>
  </si>
  <si>
    <t>Равномерность расходов главных распорядителей бюджетных средств (доля кассовых расходов IV квартала в годовом объеме кассовых расходов)</t>
  </si>
  <si>
    <t>Соответствие исполнения бюджета Златоустовского городского округа бюджетному законодательству (утверждение годового отчета об исполнении бюджета Златоустовского городского округа решением Собрания депутатов Златоустовского городского округа)</t>
  </si>
  <si>
    <t>Своевременное представление достоверной отчетности в соответствии с установленными требованиями и сроками</t>
  </si>
  <si>
    <t>Доля расходов, направленных на формирование резервного фонда Администрации Златоустовского городского округа, в общем объеме расходов бюджета Златоустовского городского округа</t>
  </si>
  <si>
    <t>не более 3</t>
  </si>
  <si>
    <t>Объем просроченной кредиторской задолженности по заработной плате органов местного самоуправления и муниципальных учреждений к общему объему расходов бюджета Златоустовского городского округа</t>
  </si>
  <si>
    <t>Средний рейтинг качества финансового менеджмента главных распорядителей средств бюджета (без учета повышающих коэффициентов в 2011 и 2012 годах)</t>
  </si>
  <si>
    <t>баллов</t>
  </si>
  <si>
    <t>Муниципальный долг Златоустовского городского округа в % к общему годовому объему доходов бюджета Златоустовского городского округа без учета утвержденного объема безвозмездных поступлений и (или) поступлений налоговых доходов по дополнительным нормативам отчислений, на конец года</t>
  </si>
  <si>
    <t>Уровень исполнения долговых обязательств Златоустовского городского округа</t>
  </si>
  <si>
    <t>Максимальная оценка по направлению «Прозрачность бюджетного процесса» в соответствии с методикой, утвержденной Минфином Челябинской области</t>
  </si>
  <si>
    <t>Функционирование аппаратного оборудования Финансового управления в соответствии с техническими нормами и регламентами</t>
  </si>
  <si>
    <t>отсутствуют</t>
  </si>
  <si>
    <t>Объем просроченной кредиторской задолженности за топливно-энергетические ресурсы органов местного самоуправления и муниципальных учреждений к общему объему расходов бюджета Златоустовского городского округа</t>
  </si>
  <si>
    <t>Сохранение степени автоматизации функций Финансового управления  по осуществлению бюджетного процесса</t>
  </si>
  <si>
    <t>Доля расходов бюджета Златоустовского городского округа, охваченных муниципальными  и ведомственными целевыми программами, в общем объеме расходов бюджета Златоустовского городского округа</t>
  </si>
  <si>
    <t xml:space="preserve">Наименование подпрограмм муниципальной программы </t>
  </si>
  <si>
    <t>Основное мероприятие 8 "Управление средствами на обеспечение своевременной оплаты топливно - энергетических ресурсов"</t>
  </si>
  <si>
    <t>Основное мероприятие 7 "Управление средствами на обеспечение своевременной уплаты налоговых обязательств"</t>
  </si>
  <si>
    <t>Основное мероприятие 9 "Управление средствами на исполнение судебных решений по искам к Златоустовскому городскому округу"</t>
  </si>
  <si>
    <t>Объем просроченной кредиторской задолженности по налоговым обязательствам органов местного самоуправления и муниципальных учреждений к общему объему расходов бюджета Златоустовского городского округа</t>
  </si>
  <si>
    <t>Отсутствие судебных актов, взыскание по которым осуществляется за счет средств казны муниципального образования - Златоустовский городской округ, исполненных с нарушением сроков, предусмотренных Бюджетным кодексом РФ</t>
  </si>
  <si>
    <t>115 0106 1200100800</t>
  </si>
  <si>
    <t>115 0111 1200200800</t>
  </si>
  <si>
    <t>115 1301 1200400800</t>
  </si>
  <si>
    <t>115 0412 1200500800</t>
  </si>
  <si>
    <t>115 1003 1200600800</t>
  </si>
  <si>
    <t>115 0412 1200800800</t>
  </si>
  <si>
    <t>115 0113 1200900800</t>
  </si>
  <si>
    <t>Исполнитель муниципальной программы</t>
  </si>
  <si>
    <t>Мероприятия, заложенные в муниципальной программе</t>
  </si>
  <si>
    <t>Источник финансирования муниципальной программы</t>
  </si>
  <si>
    <t>% исполнения от объемов, заложенных в муниципальной программе</t>
  </si>
  <si>
    <t>Индикативные показатели, сформированные в муниципальной программе на 2017 г.</t>
  </si>
  <si>
    <t>Доля расходов на обслуживание муниципального долга в объемах расходов бюджета Златоустовского городского округа, за исключением объема расходов, которые осуществляются за счет субвенций</t>
  </si>
  <si>
    <t>Объем финансирования, заложенный в муниципальную программу на 2017 год (решение СД ЗГО от 15.12.2016 г. № 72-ЗГО), тыс. руб.</t>
  </si>
  <si>
    <t>Открыто ассигнований на 2017 год, тыс. руб.</t>
  </si>
  <si>
    <t>% исполнения от предельных объемов средств, заложенных в бюджете ЗГО на 2017 год</t>
  </si>
  <si>
    <t>115 0412 1200700800</t>
  </si>
  <si>
    <t>Основное мероприятие 5 «Cохранение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сети»</t>
  </si>
  <si>
    <t xml:space="preserve">Предельный объем средств в бюджете ЗГО на 2017 год на реализацию муниципальной программы на последнюю дату по решению СД ЗГО от 11.12.2017 г. № 94-ЗГО, тыс.руб. </t>
  </si>
  <si>
    <t xml:space="preserve">Исполнение (кассовые расходы) за 2017 год, тыс. руб. </t>
  </si>
  <si>
    <t>Фактически достигнутые индикативные показатели муниципальной программы за 2017 год</t>
  </si>
  <si>
    <t>115 0412 1200300811</t>
  </si>
  <si>
    <t>Оценка достижения плановых индикативных показателей. Оценка эффективности использования бюджетных средств за 2017 год</t>
  </si>
  <si>
    <t>4,2 (по оперативным данным)</t>
  </si>
  <si>
    <t xml:space="preserve">да 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</si>
</sst>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0.000"/>
    <numFmt numFmtId="166" formatCode="0.0"/>
  </numFmts>
  <fonts count="8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top" wrapText="1"/>
    </xf>
    <xf numFmtId="0" fontId="0" fillId="0" borderId="2" xfId="0" applyBorder="1"/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2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0" fillId="0" borderId="0" xfId="0" applyFill="1"/>
    <xf numFmtId="2" fontId="2" fillId="2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0" fontId="0" fillId="0" borderId="11" xfId="0" applyBorder="1"/>
    <xf numFmtId="0" fontId="0" fillId="0" borderId="12" xfId="0" applyBorder="1"/>
    <xf numFmtId="1" fontId="2" fillId="2" borderId="1" xfId="0" applyNumberFormat="1" applyFont="1" applyFill="1" applyBorder="1" applyAlignment="1">
      <alignment horizontal="center" vertical="top" wrapText="1"/>
    </xf>
    <xf numFmtId="165" fontId="2" fillId="2" borderId="5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center" vertical="top" wrapText="1"/>
    </xf>
    <xf numFmtId="1" fontId="2" fillId="2" borderId="2" xfId="0" applyNumberFormat="1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D16"/>
  <sheetViews>
    <sheetView zoomScale="90" zoomScaleNormal="90" workbookViewId="0">
      <pane xSplit="1" ySplit="1" topLeftCell="D11" activePane="bottomRight" state="frozen"/>
      <selection pane="topRight" activeCell="B1" sqref="B1"/>
      <selection pane="bottomLeft" activeCell="A2" sqref="A2"/>
      <selection pane="bottomRight" activeCell="H6" sqref="H6"/>
    </sheetView>
  </sheetViews>
  <sheetFormatPr defaultRowHeight="13.2"/>
  <cols>
    <col min="1" max="1" width="12.5546875" customWidth="1"/>
    <col min="2" max="2" width="12.33203125" customWidth="1"/>
    <col min="3" max="3" width="22.5546875" customWidth="1"/>
    <col min="4" max="4" width="12.6640625" customWidth="1"/>
    <col min="5" max="5" width="22.33203125" customWidth="1"/>
    <col min="6" max="6" width="14.88671875" customWidth="1"/>
    <col min="7" max="7" width="14.6640625" customWidth="1"/>
    <col min="8" max="8" width="10.5546875" customWidth="1"/>
    <col min="9" max="9" width="11.88671875" customWidth="1"/>
    <col min="10" max="10" width="12.109375" customWidth="1"/>
    <col min="11" max="11" width="11.109375" customWidth="1"/>
    <col min="12" max="12" width="11.33203125" customWidth="1"/>
  </cols>
  <sheetData>
    <row r="1" spans="1:238" s="5" customFormat="1" ht="138" customHeight="1">
      <c r="A1" s="8" t="s">
        <v>1</v>
      </c>
      <c r="B1" s="8" t="s">
        <v>66</v>
      </c>
      <c r="C1" s="8" t="s">
        <v>67</v>
      </c>
      <c r="D1" s="8" t="s">
        <v>68</v>
      </c>
      <c r="E1" s="8" t="s">
        <v>2</v>
      </c>
      <c r="F1" s="8" t="s">
        <v>72</v>
      </c>
      <c r="G1" s="10" t="s">
        <v>77</v>
      </c>
      <c r="H1" s="10" t="s">
        <v>73</v>
      </c>
      <c r="I1" s="10" t="s">
        <v>78</v>
      </c>
      <c r="J1" s="8" t="s">
        <v>69</v>
      </c>
      <c r="K1" s="8" t="s">
        <v>74</v>
      </c>
      <c r="L1" s="8" t="s">
        <v>3</v>
      </c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2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2"/>
      <c r="HS1" s="22"/>
      <c r="HT1" s="22"/>
      <c r="HU1" s="22"/>
      <c r="HV1" s="22"/>
      <c r="HW1" s="22"/>
      <c r="HX1" s="22"/>
      <c r="HY1" s="22"/>
      <c r="HZ1" s="22"/>
      <c r="IA1" s="22"/>
      <c r="IB1" s="22"/>
      <c r="IC1" s="22"/>
      <c r="ID1" s="22"/>
    </row>
    <row r="2" spans="1:238" s="6" customFormat="1">
      <c r="A2" s="12">
        <v>1</v>
      </c>
      <c r="B2" s="12">
        <v>2</v>
      </c>
      <c r="C2" s="12">
        <v>3</v>
      </c>
      <c r="D2" s="12">
        <v>4</v>
      </c>
      <c r="E2" s="12">
        <v>5</v>
      </c>
      <c r="F2" s="12">
        <v>6</v>
      </c>
      <c r="G2" s="12">
        <v>7</v>
      </c>
      <c r="H2" s="12">
        <v>8</v>
      </c>
      <c r="I2" s="12">
        <v>9</v>
      </c>
      <c r="J2" s="12">
        <v>10</v>
      </c>
      <c r="K2" s="12">
        <v>11</v>
      </c>
      <c r="L2" s="12">
        <v>12</v>
      </c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  <c r="HV2" s="23"/>
      <c r="HW2" s="23"/>
      <c r="HX2" s="23"/>
      <c r="HY2" s="23"/>
      <c r="HZ2" s="23"/>
      <c r="IA2" s="23"/>
      <c r="IB2" s="23"/>
      <c r="IC2" s="23"/>
      <c r="ID2" s="23"/>
    </row>
    <row r="3" spans="1:238" s="7" customFormat="1" ht="36" customHeight="1">
      <c r="A3" s="58" t="s">
        <v>11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60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</row>
    <row r="4" spans="1:238" s="7" customFormat="1" ht="94.5" customHeight="1">
      <c r="A4" s="61" t="s">
        <v>16</v>
      </c>
      <c r="B4" s="61" t="s">
        <v>13</v>
      </c>
      <c r="C4" s="13" t="s">
        <v>15</v>
      </c>
      <c r="D4" s="31" t="s">
        <v>22</v>
      </c>
      <c r="E4" s="50" t="s">
        <v>59</v>
      </c>
      <c r="F4" s="31">
        <v>18996.7</v>
      </c>
      <c r="G4" s="31">
        <v>21258.687999999998</v>
      </c>
      <c r="H4" s="31">
        <v>21258.687999999998</v>
      </c>
      <c r="I4" s="31">
        <v>21258.677</v>
      </c>
      <c r="J4" s="39">
        <f>I4/F4*100</f>
        <v>111.90721019966625</v>
      </c>
      <c r="K4" s="39">
        <f>I4/G4*100</f>
        <v>99.999948256449329</v>
      </c>
      <c r="L4" s="39">
        <f>I4/H4*100</f>
        <v>99.999948256449329</v>
      </c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4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  <c r="HP4" s="24"/>
      <c r="HQ4" s="24"/>
      <c r="HR4" s="24"/>
      <c r="HS4" s="24"/>
      <c r="HT4" s="24"/>
      <c r="HU4" s="24"/>
      <c r="HV4" s="24"/>
      <c r="HW4" s="24"/>
      <c r="HX4" s="24"/>
      <c r="HY4" s="24"/>
      <c r="HZ4" s="24"/>
      <c r="IA4" s="24"/>
      <c r="IB4" s="24"/>
      <c r="IC4" s="24"/>
      <c r="ID4" s="24"/>
    </row>
    <row r="5" spans="1:238" s="7" customFormat="1" ht="66.599999999999994" customHeight="1">
      <c r="A5" s="62"/>
      <c r="B5" s="62"/>
      <c r="C5" s="20" t="s">
        <v>17</v>
      </c>
      <c r="D5" s="31" t="s">
        <v>22</v>
      </c>
      <c r="E5" s="51" t="s">
        <v>60</v>
      </c>
      <c r="F5" s="31">
        <v>48993.599999999999</v>
      </c>
      <c r="G5" s="31">
        <v>18109.713</v>
      </c>
      <c r="H5" s="31">
        <v>18109.713</v>
      </c>
      <c r="I5" s="31">
        <v>13758.563</v>
      </c>
      <c r="J5" s="39">
        <f>I5/F5*100</f>
        <v>28.082367901113614</v>
      </c>
      <c r="K5" s="39">
        <f t="shared" ref="K5:K14" si="0">I5/G5*100</f>
        <v>75.973390632971388</v>
      </c>
      <c r="L5" s="39">
        <f t="shared" ref="L5:L14" si="1">I5/H5*100</f>
        <v>75.973390632971388</v>
      </c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4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4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4"/>
      <c r="GM5" s="24"/>
      <c r="GN5" s="24"/>
      <c r="GO5" s="24"/>
      <c r="GP5" s="24"/>
      <c r="GQ5" s="24"/>
      <c r="GR5" s="24"/>
      <c r="GS5" s="24"/>
      <c r="GT5" s="24"/>
      <c r="GU5" s="24"/>
      <c r="GV5" s="24"/>
      <c r="GW5" s="24"/>
      <c r="GX5" s="24"/>
      <c r="GY5" s="24"/>
      <c r="GZ5" s="24"/>
      <c r="HA5" s="24"/>
      <c r="HB5" s="24"/>
      <c r="HC5" s="24"/>
      <c r="HD5" s="24"/>
      <c r="HE5" s="24"/>
      <c r="HF5" s="24"/>
      <c r="HG5" s="24"/>
      <c r="HH5" s="24"/>
      <c r="HI5" s="24"/>
      <c r="HJ5" s="24"/>
      <c r="HK5" s="24"/>
      <c r="HL5" s="24"/>
      <c r="HM5" s="24"/>
      <c r="HN5" s="24"/>
      <c r="HO5" s="24"/>
      <c r="HP5" s="24"/>
      <c r="HQ5" s="24"/>
      <c r="HR5" s="24"/>
      <c r="HS5" s="24"/>
      <c r="HT5" s="24"/>
      <c r="HU5" s="24"/>
      <c r="HV5" s="24"/>
      <c r="HW5" s="24"/>
      <c r="HX5" s="24"/>
      <c r="HY5" s="24"/>
      <c r="HZ5" s="24"/>
      <c r="IA5" s="24"/>
      <c r="IB5" s="24"/>
      <c r="IC5" s="24"/>
      <c r="ID5" s="24"/>
    </row>
    <row r="6" spans="1:238" s="7" customFormat="1" ht="184.2" customHeight="1">
      <c r="A6" s="62"/>
      <c r="B6" s="62"/>
      <c r="C6" s="14" t="s">
        <v>18</v>
      </c>
      <c r="D6" s="31" t="s">
        <v>22</v>
      </c>
      <c r="E6" s="51" t="s">
        <v>80</v>
      </c>
      <c r="F6" s="31">
        <v>0</v>
      </c>
      <c r="G6" s="31">
        <v>200</v>
      </c>
      <c r="H6" s="31">
        <v>200</v>
      </c>
      <c r="I6" s="31">
        <v>200</v>
      </c>
      <c r="J6" s="39">
        <v>0</v>
      </c>
      <c r="K6" s="39">
        <v>0</v>
      </c>
      <c r="L6" s="39">
        <v>0</v>
      </c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</row>
    <row r="7" spans="1:238" s="7" customFormat="1" ht="70.2" customHeight="1">
      <c r="A7" s="62"/>
      <c r="B7" s="62"/>
      <c r="C7" s="15" t="s">
        <v>19</v>
      </c>
      <c r="D7" s="31" t="s">
        <v>22</v>
      </c>
      <c r="E7" s="51" t="s">
        <v>61</v>
      </c>
      <c r="F7" s="31">
        <v>10904.1</v>
      </c>
      <c r="G7" s="31">
        <v>7291.1</v>
      </c>
      <c r="H7" s="31">
        <v>7291.1</v>
      </c>
      <c r="I7" s="52">
        <v>7291.06</v>
      </c>
      <c r="J7" s="39">
        <f t="shared" ref="J7:J14" si="2">I7/F7*100</f>
        <v>66.865307544868443</v>
      </c>
      <c r="K7" s="39">
        <f t="shared" si="0"/>
        <v>99.999451385936283</v>
      </c>
      <c r="L7" s="39">
        <f t="shared" si="1"/>
        <v>99.999451385936283</v>
      </c>
      <c r="M7" s="42"/>
      <c r="N7" s="24"/>
      <c r="O7" s="24"/>
      <c r="P7" s="43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</row>
    <row r="8" spans="1:238" s="7" customFormat="1" ht="126.6" customHeight="1">
      <c r="A8" s="62"/>
      <c r="B8" s="62"/>
      <c r="C8" s="16" t="s">
        <v>76</v>
      </c>
      <c r="D8" s="31" t="s">
        <v>22</v>
      </c>
      <c r="E8" s="51" t="s">
        <v>62</v>
      </c>
      <c r="F8" s="31">
        <v>3100</v>
      </c>
      <c r="G8" s="31">
        <v>3488.5120000000002</v>
      </c>
      <c r="H8" s="31">
        <v>3488.5120000000002</v>
      </c>
      <c r="I8" s="31">
        <v>3488.5120000000002</v>
      </c>
      <c r="J8" s="39">
        <f t="shared" si="2"/>
        <v>112.53264516129033</v>
      </c>
      <c r="K8" s="39">
        <f t="shared" si="0"/>
        <v>100</v>
      </c>
      <c r="L8" s="39">
        <f t="shared" si="1"/>
        <v>100</v>
      </c>
      <c r="M8" s="26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5"/>
    </row>
    <row r="9" spans="1:238" s="7" customFormat="1" ht="73.2" customHeight="1">
      <c r="A9" s="63"/>
      <c r="B9" s="63"/>
      <c r="C9" s="14" t="s">
        <v>20</v>
      </c>
      <c r="D9" s="31" t="s">
        <v>22</v>
      </c>
      <c r="E9" s="51" t="s">
        <v>63</v>
      </c>
      <c r="F9" s="31">
        <v>60495.199999999997</v>
      </c>
      <c r="G9" s="31">
        <v>3096.55</v>
      </c>
      <c r="H9" s="31">
        <v>3096.55</v>
      </c>
      <c r="I9" s="31">
        <v>0</v>
      </c>
      <c r="J9" s="39">
        <v>0</v>
      </c>
      <c r="K9" s="39">
        <v>0</v>
      </c>
      <c r="L9" s="39">
        <v>0</v>
      </c>
      <c r="M9" s="28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5"/>
    </row>
    <row r="10" spans="1:238" s="7" customFormat="1" ht="73.2" customHeight="1">
      <c r="A10" s="30"/>
      <c r="B10" s="30"/>
      <c r="C10" s="14" t="s">
        <v>55</v>
      </c>
      <c r="D10" s="31" t="s">
        <v>22</v>
      </c>
      <c r="E10" s="51" t="s">
        <v>75</v>
      </c>
      <c r="F10" s="31">
        <v>3364</v>
      </c>
      <c r="G10" s="31">
        <v>0</v>
      </c>
      <c r="H10" s="31">
        <v>0</v>
      </c>
      <c r="I10" s="31">
        <v>0</v>
      </c>
      <c r="J10" s="39">
        <v>0</v>
      </c>
      <c r="K10" s="39">
        <v>0</v>
      </c>
      <c r="L10" s="39">
        <v>0</v>
      </c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5"/>
    </row>
    <row r="11" spans="1:238" s="7" customFormat="1" ht="84" customHeight="1">
      <c r="A11" s="40"/>
      <c r="B11" s="40"/>
      <c r="C11" s="14" t="s">
        <v>54</v>
      </c>
      <c r="D11" s="31" t="s">
        <v>22</v>
      </c>
      <c r="E11" s="51" t="s">
        <v>64</v>
      </c>
      <c r="F11" s="31">
        <v>10000</v>
      </c>
      <c r="G11" s="31">
        <v>3294.1</v>
      </c>
      <c r="H11" s="31">
        <v>3294.1</v>
      </c>
      <c r="I11" s="31">
        <v>362</v>
      </c>
      <c r="J11" s="39">
        <f t="shared" si="2"/>
        <v>3.62</v>
      </c>
      <c r="K11" s="39">
        <f t="shared" si="0"/>
        <v>10.989344585774568</v>
      </c>
      <c r="L11" s="39">
        <f t="shared" si="1"/>
        <v>10.989344585774568</v>
      </c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5"/>
    </row>
    <row r="12" spans="1:238" s="7" customFormat="1" ht="82.95" customHeight="1">
      <c r="A12" s="40"/>
      <c r="B12" s="40"/>
      <c r="C12" s="14" t="s">
        <v>56</v>
      </c>
      <c r="D12" s="31" t="s">
        <v>22</v>
      </c>
      <c r="E12" s="51" t="s">
        <v>65</v>
      </c>
      <c r="F12" s="31">
        <v>12879.9</v>
      </c>
      <c r="G12" s="31">
        <v>10801.04</v>
      </c>
      <c r="H12" s="31">
        <v>10801.04</v>
      </c>
      <c r="I12" s="31">
        <v>10801.038</v>
      </c>
      <c r="J12" s="39">
        <f t="shared" si="2"/>
        <v>83.859641767405037</v>
      </c>
      <c r="K12" s="39">
        <f t="shared" si="0"/>
        <v>99.999981483264563</v>
      </c>
      <c r="L12" s="39">
        <f t="shared" si="1"/>
        <v>99.999981483264563</v>
      </c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5"/>
    </row>
    <row r="13" spans="1:238" s="7" customFormat="1" ht="15.6">
      <c r="A13" s="18" t="s">
        <v>8</v>
      </c>
      <c r="B13" s="18"/>
      <c r="C13" s="19"/>
      <c r="D13" s="33"/>
      <c r="E13" s="33"/>
      <c r="F13" s="32">
        <f>SUM(F14:F15)</f>
        <v>168733.5</v>
      </c>
      <c r="G13" s="32">
        <f>SUM(G14:G15)</f>
        <v>67539.703000000009</v>
      </c>
      <c r="H13" s="32">
        <f>SUM(H14:H15)</f>
        <v>67539.703000000009</v>
      </c>
      <c r="I13" s="32">
        <f>SUM(I14:I15)</f>
        <v>57159.85</v>
      </c>
      <c r="J13" s="53">
        <f t="shared" si="2"/>
        <v>33.875816005713148</v>
      </c>
      <c r="K13" s="53">
        <f t="shared" si="0"/>
        <v>84.63147964982906</v>
      </c>
      <c r="L13" s="53">
        <f t="shared" si="1"/>
        <v>84.63147964982906</v>
      </c>
      <c r="M13" s="29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5"/>
    </row>
    <row r="14" spans="1:238" s="7" customFormat="1" ht="26.4">
      <c r="A14" s="18"/>
      <c r="B14" s="18"/>
      <c r="C14" s="19"/>
      <c r="D14" s="34" t="s">
        <v>22</v>
      </c>
      <c r="E14" s="33"/>
      <c r="F14" s="32">
        <f>SUM(F4:F12)</f>
        <v>168733.5</v>
      </c>
      <c r="G14" s="32">
        <f t="shared" ref="G14:H14" si="3">SUM(G4:G12)</f>
        <v>67539.703000000009</v>
      </c>
      <c r="H14" s="32">
        <f t="shared" si="3"/>
        <v>67539.703000000009</v>
      </c>
      <c r="I14" s="32">
        <f>SUM(I4:I12)</f>
        <v>57159.85</v>
      </c>
      <c r="J14" s="53">
        <f t="shared" si="2"/>
        <v>33.875816005713148</v>
      </c>
      <c r="K14" s="53">
        <f t="shared" si="0"/>
        <v>84.63147964982906</v>
      </c>
      <c r="L14" s="53">
        <f t="shared" si="1"/>
        <v>84.63147964982906</v>
      </c>
      <c r="M14" s="29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5"/>
    </row>
    <row r="15" spans="1:238" s="7" customFormat="1" ht="26.4">
      <c r="A15" s="18"/>
      <c r="B15" s="18"/>
      <c r="C15" s="19"/>
      <c r="D15" s="34" t="s">
        <v>21</v>
      </c>
      <c r="E15" s="33"/>
      <c r="F15" s="32">
        <v>0</v>
      </c>
      <c r="G15" s="32">
        <v>0</v>
      </c>
      <c r="H15" s="32">
        <v>0</v>
      </c>
      <c r="I15" s="32">
        <v>0</v>
      </c>
      <c r="J15" s="54">
        <v>0</v>
      </c>
      <c r="K15" s="54">
        <v>0</v>
      </c>
      <c r="L15" s="54">
        <v>0</v>
      </c>
      <c r="M15" s="29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5"/>
    </row>
    <row r="16" spans="1:238" s="7" customFormat="1" ht="45.6" customHeight="1">
      <c r="A16" s="58" t="s">
        <v>14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29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5"/>
    </row>
  </sheetData>
  <mergeCells count="4">
    <mergeCell ref="A3:L3"/>
    <mergeCell ref="A16:L16"/>
    <mergeCell ref="A4:A9"/>
    <mergeCell ref="B4:B9"/>
  </mergeCells>
  <phoneticPr fontId="0" type="noConversion"/>
  <pageMargins left="0.35433070866141736" right="0.35433070866141736" top="0.78740157480314965" bottom="0.78740157480314965" header="0.31496062992125984" footer="0.31496062992125984"/>
  <pageSetup paperSize="9" scale="84" fitToHeight="0" orientation="landscape" r:id="rId1"/>
  <headerFooter alignWithMargins="0">
    <oddHeader xml:space="preserve">&amp;C&amp;"Times New Roman,полужирный"&amp;12Информация о реализации муниципальной программы "Управление муниципальными финансами и обеспечение сбалансированности бюджета ЗГО" за 2017 год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zoomScale="70" zoomScaleNormal="7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J4" sqref="J4"/>
    </sheetView>
  </sheetViews>
  <sheetFormatPr defaultRowHeight="13.2"/>
  <cols>
    <col min="1" max="1" width="13.44140625" customWidth="1"/>
    <col min="2" max="2" width="11.33203125" customWidth="1"/>
    <col min="3" max="3" width="30.6640625" customWidth="1"/>
    <col min="4" max="4" width="9.33203125" customWidth="1"/>
    <col min="5" max="5" width="15.33203125" customWidth="1"/>
    <col min="6" max="6" width="15" customWidth="1"/>
    <col min="7" max="8" width="17.33203125" customWidth="1"/>
    <col min="9" max="9" width="17.6640625" customWidth="1"/>
    <col min="10" max="10" width="23.88671875" customWidth="1"/>
    <col min="11" max="11" width="17.6640625" customWidth="1"/>
  </cols>
  <sheetData>
    <row r="1" spans="1:11" ht="48.6" customHeight="1">
      <c r="C1" s="64" t="s">
        <v>81</v>
      </c>
      <c r="D1" s="64"/>
      <c r="E1" s="64"/>
      <c r="F1" s="64"/>
      <c r="G1" s="64"/>
      <c r="H1" s="64"/>
      <c r="I1" s="64"/>
      <c r="J1" s="64"/>
    </row>
    <row r="2" spans="1:11" s="3" customFormat="1" ht="138.75" customHeight="1">
      <c r="A2" s="10" t="s">
        <v>1</v>
      </c>
      <c r="B2" s="10" t="s">
        <v>53</v>
      </c>
      <c r="C2" s="10" t="s">
        <v>4</v>
      </c>
      <c r="D2" s="10" t="s">
        <v>7</v>
      </c>
      <c r="E2" s="10" t="s">
        <v>70</v>
      </c>
      <c r="F2" s="10" t="s">
        <v>79</v>
      </c>
      <c r="G2" s="11" t="s">
        <v>0</v>
      </c>
      <c r="H2" s="10" t="s">
        <v>9</v>
      </c>
      <c r="I2" s="10" t="s">
        <v>10</v>
      </c>
      <c r="J2" s="10" t="s">
        <v>5</v>
      </c>
      <c r="K2" s="8" t="s">
        <v>6</v>
      </c>
    </row>
    <row r="3" spans="1:11" s="3" customFormat="1" ht="15" customHeight="1">
      <c r="A3" s="2">
        <v>1</v>
      </c>
      <c r="B3" s="2">
        <v>2</v>
      </c>
      <c r="C3" s="1">
        <v>3</v>
      </c>
      <c r="D3" s="1">
        <v>4</v>
      </c>
      <c r="E3" s="1">
        <v>5</v>
      </c>
      <c r="F3" s="1">
        <v>6</v>
      </c>
      <c r="G3" s="4">
        <v>7</v>
      </c>
      <c r="H3" s="1">
        <v>8</v>
      </c>
      <c r="I3" s="1">
        <v>9</v>
      </c>
      <c r="J3" s="1">
        <v>10</v>
      </c>
      <c r="K3" s="9">
        <v>11</v>
      </c>
    </row>
    <row r="4" spans="1:11" s="3" customFormat="1" ht="82.2" customHeight="1">
      <c r="A4" s="61" t="s">
        <v>23</v>
      </c>
      <c r="B4" s="61" t="s">
        <v>49</v>
      </c>
      <c r="C4" s="9"/>
      <c r="D4" s="32"/>
      <c r="E4" s="32"/>
      <c r="F4" s="32"/>
      <c r="G4" s="32"/>
      <c r="H4" s="48">
        <f>SUM('форма по МП'!I13)/'форма по МП'!G13</f>
        <v>0.84631479649829067</v>
      </c>
      <c r="I4" s="49"/>
      <c r="J4" s="65">
        <f>SUM(I5:I27)/23</f>
        <v>0.99243265717390328</v>
      </c>
      <c r="K4" s="45">
        <f>J4/H4</f>
        <v>1.1726519036181211</v>
      </c>
    </row>
    <row r="5" spans="1:11" ht="132.6" customHeight="1">
      <c r="A5" s="62"/>
      <c r="B5" s="62"/>
      <c r="C5" s="47" t="s">
        <v>24</v>
      </c>
      <c r="D5" s="35" t="s">
        <v>25</v>
      </c>
      <c r="E5" s="36" t="s">
        <v>26</v>
      </c>
      <c r="F5" s="31" t="s">
        <v>83</v>
      </c>
      <c r="G5" s="35">
        <v>100</v>
      </c>
      <c r="H5" s="35"/>
      <c r="I5" s="35">
        <v>1</v>
      </c>
      <c r="J5" s="35"/>
      <c r="K5" s="35"/>
    </row>
    <row r="6" spans="1:11" ht="42" customHeight="1">
      <c r="A6" s="62"/>
      <c r="B6" s="62"/>
      <c r="C6" s="17" t="s">
        <v>27</v>
      </c>
      <c r="D6" s="17" t="s">
        <v>12</v>
      </c>
      <c r="E6" s="17" t="s">
        <v>28</v>
      </c>
      <c r="F6" s="17" t="s">
        <v>28</v>
      </c>
      <c r="G6" s="31">
        <v>100</v>
      </c>
      <c r="H6" s="17"/>
      <c r="I6" s="35">
        <f>G6/100</f>
        <v>1</v>
      </c>
      <c r="J6" s="17"/>
      <c r="K6" s="17"/>
    </row>
    <row r="7" spans="1:11" ht="223.2" customHeight="1">
      <c r="A7" s="62"/>
      <c r="B7" s="62"/>
      <c r="C7" s="17" t="s">
        <v>29</v>
      </c>
      <c r="D7" s="17" t="s">
        <v>25</v>
      </c>
      <c r="E7" s="17" t="s">
        <v>26</v>
      </c>
      <c r="F7" s="17" t="s">
        <v>26</v>
      </c>
      <c r="G7" s="31">
        <v>100</v>
      </c>
      <c r="H7" s="17"/>
      <c r="I7" s="35">
        <f t="shared" ref="I7:I27" si="0">G7/100</f>
        <v>1</v>
      </c>
      <c r="J7" s="17"/>
      <c r="K7" s="17"/>
    </row>
    <row r="8" spans="1:11" ht="102" customHeight="1">
      <c r="A8" s="62"/>
      <c r="B8" s="62"/>
      <c r="C8" s="17" t="s">
        <v>30</v>
      </c>
      <c r="D8" s="17" t="s">
        <v>31</v>
      </c>
      <c r="E8" s="17" t="s">
        <v>32</v>
      </c>
      <c r="F8" s="17">
        <v>0</v>
      </c>
      <c r="G8" s="31">
        <v>100</v>
      </c>
      <c r="H8" s="17"/>
      <c r="I8" s="35">
        <f t="shared" si="0"/>
        <v>1</v>
      </c>
      <c r="J8" s="17"/>
      <c r="K8" s="17"/>
    </row>
    <row r="9" spans="1:11" ht="93" customHeight="1">
      <c r="A9" s="62"/>
      <c r="B9" s="62"/>
      <c r="C9" s="17" t="s">
        <v>33</v>
      </c>
      <c r="D9" s="31" t="s">
        <v>31</v>
      </c>
      <c r="E9" s="31">
        <v>6</v>
      </c>
      <c r="F9" s="17" t="s">
        <v>82</v>
      </c>
      <c r="G9" s="44">
        <v>100</v>
      </c>
      <c r="H9" s="17"/>
      <c r="I9" s="35">
        <f t="shared" si="0"/>
        <v>1</v>
      </c>
      <c r="J9" s="31"/>
      <c r="K9" s="31"/>
    </row>
    <row r="10" spans="1:11" s="38" customFormat="1" ht="70.95" customHeight="1">
      <c r="A10" s="62"/>
      <c r="B10" s="62"/>
      <c r="C10" s="17" t="s">
        <v>34</v>
      </c>
      <c r="D10" s="17" t="s">
        <v>31</v>
      </c>
      <c r="E10" s="17">
        <v>102</v>
      </c>
      <c r="F10" s="17">
        <v>101.8</v>
      </c>
      <c r="G10" s="41">
        <f>F10/E10*100</f>
        <v>99.803921568627459</v>
      </c>
      <c r="H10" s="17"/>
      <c r="I10" s="57">
        <f t="shared" si="0"/>
        <v>0.99803921568627463</v>
      </c>
      <c r="J10" s="31"/>
      <c r="K10" s="31"/>
    </row>
    <row r="11" spans="1:11" ht="46.2" customHeight="1">
      <c r="A11" s="62"/>
      <c r="B11" s="62"/>
      <c r="C11" s="17" t="s">
        <v>35</v>
      </c>
      <c r="D11" s="17" t="s">
        <v>31</v>
      </c>
      <c r="E11" s="17" t="s">
        <v>36</v>
      </c>
      <c r="F11" s="17">
        <v>99.4</v>
      </c>
      <c r="G11" s="31">
        <v>100</v>
      </c>
      <c r="H11" s="17"/>
      <c r="I11" s="35">
        <f t="shared" si="0"/>
        <v>1</v>
      </c>
      <c r="J11" s="17"/>
      <c r="K11" s="17"/>
    </row>
    <row r="12" spans="1:11" ht="80.400000000000006" customHeight="1">
      <c r="A12" s="62"/>
      <c r="B12" s="62"/>
      <c r="C12" s="17" t="s">
        <v>37</v>
      </c>
      <c r="D12" s="17" t="s">
        <v>31</v>
      </c>
      <c r="E12" s="17">
        <v>33.299999999999997</v>
      </c>
      <c r="F12" s="17">
        <v>28.7</v>
      </c>
      <c r="G12" s="44">
        <v>100</v>
      </c>
      <c r="H12" s="17"/>
      <c r="I12" s="35">
        <f t="shared" si="0"/>
        <v>1</v>
      </c>
      <c r="J12" s="17"/>
      <c r="K12" s="17"/>
    </row>
    <row r="13" spans="1:11" ht="119.4" customHeight="1">
      <c r="A13" s="62"/>
      <c r="B13" s="62"/>
      <c r="C13" s="17" t="s">
        <v>38</v>
      </c>
      <c r="D13" s="17" t="s">
        <v>25</v>
      </c>
      <c r="E13" s="17" t="s">
        <v>26</v>
      </c>
      <c r="F13" s="17" t="s">
        <v>26</v>
      </c>
      <c r="G13" s="31">
        <v>100</v>
      </c>
      <c r="H13" s="17"/>
      <c r="I13" s="35">
        <f t="shared" si="0"/>
        <v>1</v>
      </c>
      <c r="J13" s="17"/>
      <c r="K13" s="17"/>
    </row>
    <row r="14" spans="1:11" ht="62.4" customHeight="1">
      <c r="A14" s="62"/>
      <c r="B14" s="62"/>
      <c r="C14" s="17" t="s">
        <v>39</v>
      </c>
      <c r="D14" s="17" t="s">
        <v>25</v>
      </c>
      <c r="E14" s="17" t="s">
        <v>26</v>
      </c>
      <c r="F14" s="17" t="s">
        <v>26</v>
      </c>
      <c r="G14" s="31">
        <v>100</v>
      </c>
      <c r="H14" s="31"/>
      <c r="I14" s="35">
        <f t="shared" si="0"/>
        <v>1</v>
      </c>
      <c r="J14" s="31"/>
      <c r="K14" s="31"/>
    </row>
    <row r="15" spans="1:11" ht="93" customHeight="1">
      <c r="A15" s="62"/>
      <c r="B15" s="62"/>
      <c r="C15" s="17" t="s">
        <v>40</v>
      </c>
      <c r="D15" s="17" t="s">
        <v>31</v>
      </c>
      <c r="E15" s="17" t="s">
        <v>41</v>
      </c>
      <c r="F15" s="55">
        <v>0.4</v>
      </c>
      <c r="G15" s="31">
        <v>100</v>
      </c>
      <c r="H15" s="17"/>
      <c r="I15" s="35">
        <f t="shared" si="0"/>
        <v>1</v>
      </c>
      <c r="J15" s="17"/>
      <c r="K15" s="17"/>
    </row>
    <row r="16" spans="1:11" ht="96" customHeight="1">
      <c r="A16" s="62"/>
      <c r="B16" s="62"/>
      <c r="C16" s="17" t="s">
        <v>42</v>
      </c>
      <c r="D16" s="17" t="s">
        <v>31</v>
      </c>
      <c r="E16" s="17">
        <v>0</v>
      </c>
      <c r="F16" s="17">
        <v>0</v>
      </c>
      <c r="G16" s="31">
        <v>100</v>
      </c>
      <c r="H16" s="31"/>
      <c r="I16" s="35">
        <f t="shared" si="0"/>
        <v>1</v>
      </c>
      <c r="J16" s="31"/>
      <c r="K16" s="31"/>
    </row>
    <row r="17" spans="1:11" ht="103.95" customHeight="1">
      <c r="A17" s="62"/>
      <c r="B17" s="62"/>
      <c r="C17" s="17" t="s">
        <v>50</v>
      </c>
      <c r="D17" s="31" t="s">
        <v>31</v>
      </c>
      <c r="E17" s="31">
        <v>0</v>
      </c>
      <c r="F17" s="17">
        <v>0</v>
      </c>
      <c r="G17" s="31">
        <v>100</v>
      </c>
      <c r="H17" s="31"/>
      <c r="I17" s="35">
        <f t="shared" si="0"/>
        <v>1</v>
      </c>
      <c r="J17" s="31"/>
      <c r="K17" s="31"/>
    </row>
    <row r="18" spans="1:11" ht="103.95" customHeight="1">
      <c r="A18" s="62"/>
      <c r="B18" s="62"/>
      <c r="C18" s="17" t="s">
        <v>57</v>
      </c>
      <c r="D18" s="31" t="s">
        <v>31</v>
      </c>
      <c r="E18" s="31">
        <v>0</v>
      </c>
      <c r="F18" s="17">
        <v>0</v>
      </c>
      <c r="G18" s="31">
        <v>100</v>
      </c>
      <c r="H18" s="31"/>
      <c r="I18" s="35">
        <f t="shared" si="0"/>
        <v>1</v>
      </c>
      <c r="J18" s="31"/>
      <c r="K18" s="31"/>
    </row>
    <row r="19" spans="1:11" ht="112.2" customHeight="1">
      <c r="A19" s="62"/>
      <c r="B19" s="62"/>
      <c r="C19" s="17" t="s">
        <v>58</v>
      </c>
      <c r="D19" s="31" t="s">
        <v>25</v>
      </c>
      <c r="E19" s="31" t="s">
        <v>26</v>
      </c>
      <c r="F19" s="17" t="s">
        <v>26</v>
      </c>
      <c r="G19" s="31">
        <v>100</v>
      </c>
      <c r="H19" s="31"/>
      <c r="I19" s="35">
        <f t="shared" si="0"/>
        <v>1</v>
      </c>
      <c r="J19" s="31"/>
      <c r="K19" s="31"/>
    </row>
    <row r="20" spans="1:11" ht="129.6" customHeight="1">
      <c r="A20" s="62"/>
      <c r="B20" s="62"/>
      <c r="C20" s="17" t="s">
        <v>43</v>
      </c>
      <c r="D20" s="37" t="s">
        <v>44</v>
      </c>
      <c r="E20" s="37">
        <v>92</v>
      </c>
      <c r="F20" s="31">
        <v>71.81</v>
      </c>
      <c r="G20" s="39">
        <f>F20/E20*100</f>
        <v>78.054347826086953</v>
      </c>
      <c r="H20" s="37"/>
      <c r="I20" s="56">
        <f>G20/100</f>
        <v>0.78054347826086956</v>
      </c>
      <c r="J20" s="37"/>
      <c r="K20" s="37"/>
    </row>
    <row r="21" spans="1:11" ht="106.2" customHeight="1">
      <c r="A21" s="62"/>
      <c r="B21" s="62"/>
      <c r="C21" s="17" t="s">
        <v>52</v>
      </c>
      <c r="D21" s="17" t="s">
        <v>31</v>
      </c>
      <c r="E21" s="17">
        <v>95</v>
      </c>
      <c r="F21" s="17">
        <v>99.5</v>
      </c>
      <c r="G21" s="39">
        <f>F21/E21*100</f>
        <v>104.73684210526315</v>
      </c>
      <c r="H21" s="31"/>
      <c r="I21" s="56">
        <f t="shared" si="0"/>
        <v>1.0473684210526315</v>
      </c>
      <c r="J21" s="31"/>
      <c r="K21" s="31"/>
    </row>
    <row r="22" spans="1:11" ht="144.6" customHeight="1">
      <c r="A22" s="62"/>
      <c r="B22" s="62"/>
      <c r="C22" s="17" t="s">
        <v>45</v>
      </c>
      <c r="D22" s="31" t="s">
        <v>31</v>
      </c>
      <c r="E22" s="41">
        <v>26</v>
      </c>
      <c r="F22" s="55">
        <v>5.8</v>
      </c>
      <c r="G22" s="46">
        <v>100</v>
      </c>
      <c r="H22" s="31"/>
      <c r="I22" s="35">
        <f t="shared" si="0"/>
        <v>1</v>
      </c>
      <c r="J22" s="31"/>
      <c r="K22" s="31"/>
    </row>
    <row r="23" spans="1:11" ht="87" customHeight="1">
      <c r="A23" s="62"/>
      <c r="B23" s="62"/>
      <c r="C23" s="17" t="s">
        <v>71</v>
      </c>
      <c r="D23" s="31" t="s">
        <v>31</v>
      </c>
      <c r="E23" s="31">
        <v>0.15</v>
      </c>
      <c r="F23" s="17">
        <v>3.0000000000000001E-3</v>
      </c>
      <c r="G23" s="46">
        <v>100</v>
      </c>
      <c r="H23" s="31"/>
      <c r="I23" s="35">
        <f t="shared" si="0"/>
        <v>1</v>
      </c>
      <c r="J23" s="31"/>
      <c r="K23" s="31"/>
    </row>
    <row r="24" spans="1:11" ht="54" customHeight="1">
      <c r="A24" s="62"/>
      <c r="B24" s="62"/>
      <c r="C24" s="17" t="s">
        <v>46</v>
      </c>
      <c r="D24" s="31" t="s">
        <v>31</v>
      </c>
      <c r="E24" s="31">
        <v>100</v>
      </c>
      <c r="F24" s="17">
        <v>100</v>
      </c>
      <c r="G24" s="17">
        <v>100</v>
      </c>
      <c r="H24" s="31"/>
      <c r="I24" s="35">
        <f t="shared" si="0"/>
        <v>1</v>
      </c>
      <c r="J24" s="31"/>
      <c r="K24" s="31"/>
    </row>
    <row r="25" spans="1:11" ht="136.94999999999999" customHeight="1">
      <c r="A25" s="62"/>
      <c r="B25" s="62"/>
      <c r="C25" s="17" t="s">
        <v>47</v>
      </c>
      <c r="D25" s="31" t="s">
        <v>25</v>
      </c>
      <c r="E25" s="31" t="s">
        <v>26</v>
      </c>
      <c r="F25" s="31" t="s">
        <v>83</v>
      </c>
      <c r="G25" s="35">
        <v>100</v>
      </c>
      <c r="H25" s="31"/>
      <c r="I25" s="35">
        <v>1</v>
      </c>
      <c r="J25" s="31"/>
      <c r="K25" s="31"/>
    </row>
    <row r="26" spans="1:11" ht="76.95" customHeight="1">
      <c r="A26" s="62"/>
      <c r="B26" s="62"/>
      <c r="C26" s="17" t="s">
        <v>48</v>
      </c>
      <c r="D26" s="31" t="s">
        <v>25</v>
      </c>
      <c r="E26" s="31" t="s">
        <v>26</v>
      </c>
      <c r="F26" s="17" t="s">
        <v>26</v>
      </c>
      <c r="G26" s="17">
        <v>100</v>
      </c>
      <c r="H26" s="31"/>
      <c r="I26" s="35">
        <f t="shared" si="0"/>
        <v>1</v>
      </c>
      <c r="J26" s="31"/>
      <c r="K26" s="31"/>
    </row>
    <row r="27" spans="1:11" ht="52.8">
      <c r="A27" s="63"/>
      <c r="B27" s="63"/>
      <c r="C27" s="17" t="s">
        <v>51</v>
      </c>
      <c r="D27" s="31" t="s">
        <v>25</v>
      </c>
      <c r="E27" s="31" t="s">
        <v>26</v>
      </c>
      <c r="F27" s="17" t="s">
        <v>26</v>
      </c>
      <c r="G27" s="17">
        <v>100</v>
      </c>
      <c r="H27" s="31"/>
      <c r="I27" s="35">
        <f t="shared" si="0"/>
        <v>1</v>
      </c>
      <c r="J27" s="31"/>
      <c r="K27" s="31"/>
    </row>
  </sheetData>
  <mergeCells count="3">
    <mergeCell ref="A4:A27"/>
    <mergeCell ref="B4:B27"/>
    <mergeCell ref="C1:J1"/>
  </mergeCells>
  <phoneticPr fontId="0" type="noConversion"/>
  <pageMargins left="0.15748031496062992" right="0.15748031496062992" top="0.39370078740157483" bottom="0.19685039370078741" header="0.59055118110236227" footer="0.19685039370078741"/>
  <pageSetup paperSize="9" scale="78" fitToHeight="0" orientation="landscape" r:id="rId1"/>
  <headerFooter>
    <oddHeader>&amp;R&amp;"Times New Roman,полужирный"ФОРМА №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по МП</vt:lpstr>
      <vt:lpstr>форма по ИП</vt:lpstr>
      <vt:lpstr>'форма по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gumayeva</cp:lastModifiedBy>
  <cp:lastPrinted>2018-02-07T04:41:21Z</cp:lastPrinted>
  <dcterms:created xsi:type="dcterms:W3CDTF">1996-10-08T23:32:33Z</dcterms:created>
  <dcterms:modified xsi:type="dcterms:W3CDTF">2018-11-07T06:40:51Z</dcterms:modified>
</cp:coreProperties>
</file>