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120" yWindow="120" windowWidth="9720" windowHeight="7320" activeTab="1"/>
  </bookViews>
  <sheets>
    <sheet name="форма по МП" sheetId="2" r:id="rId1"/>
    <sheet name="форма по ИП" sheetId="3" r:id="rId2"/>
  </sheets>
  <definedNames>
    <definedName name="_xlnm.Print_Area" localSheetId="0">'форма по МП'!$A$1:$L$16</definedName>
  </definedNames>
  <calcPr calcId="125725"/>
</workbook>
</file>

<file path=xl/calcChain.xml><?xml version="1.0" encoding="utf-8"?>
<calcChain xmlns="http://schemas.openxmlformats.org/spreadsheetml/2006/main">
  <c r="J4" i="3"/>
  <c r="K4" s="1"/>
  <c r="G20"/>
  <c r="G21"/>
  <c r="G22"/>
  <c r="G10"/>
  <c r="L6" i="2"/>
  <c r="K6"/>
  <c r="K5"/>
  <c r="I14"/>
  <c r="I13" s="1"/>
  <c r="H14"/>
  <c r="G14"/>
  <c r="F14"/>
  <c r="L12"/>
  <c r="K12"/>
  <c r="K11"/>
  <c r="L11"/>
  <c r="J12"/>
  <c r="J11"/>
  <c r="J5"/>
  <c r="J10"/>
  <c r="K10"/>
  <c r="L10"/>
  <c r="L8"/>
  <c r="L7"/>
  <c r="L5"/>
  <c r="L4"/>
  <c r="K8"/>
  <c r="K7"/>
  <c r="K4"/>
  <c r="J8"/>
  <c r="J7"/>
  <c r="J6"/>
  <c r="J4"/>
  <c r="G23" i="3"/>
  <c r="J14" i="2" l="1"/>
  <c r="K14"/>
  <c r="F13"/>
  <c r="J13" s="1"/>
  <c r="H13"/>
  <c r="L13" s="1"/>
  <c r="G13"/>
  <c r="H4" i="3" s="1"/>
  <c r="L14" i="2"/>
  <c r="K13" l="1"/>
</calcChain>
</file>

<file path=xl/sharedStrings.xml><?xml version="1.0" encoding="utf-8"?>
<sst xmlns="http://schemas.openxmlformats.org/spreadsheetml/2006/main" count="132" uniqueCount="87">
  <si>
    <t>Исполнение индикативных показателей , %</t>
  </si>
  <si>
    <t>Наименование муниципальной программы</t>
  </si>
  <si>
    <t>Код бюджетной классификации</t>
  </si>
  <si>
    <t xml:space="preserve">% исполнения от открытых ассигнований </t>
  </si>
  <si>
    <t>Наименование индикативного показателя (ИП)</t>
  </si>
  <si>
    <t>Средневзвешенная оценка ДИП (сумма оценок исполнения ИП муниципальной программы / количество ИП по муниципальной программе)</t>
  </si>
  <si>
    <t>Оценка эффективности использования бюджетных средств (форма 2- гр.10 / гр.8) ≥ 1</t>
  </si>
  <si>
    <t>Единица измерения</t>
  </si>
  <si>
    <t>Исполнитель муниципальной программы (в том числе подпрограммы)</t>
  </si>
  <si>
    <t>Мероприятия, заложенные в муниципальной программе  (в том числе в подпрограмме)</t>
  </si>
  <si>
    <t>Источник финансирования муниципальной программы (в том числе подпрограммы)</t>
  </si>
  <si>
    <t>% исполнения от объемов, заложенных в муниципальной программе (в том числе в подпрограмме)</t>
  </si>
  <si>
    <t>Итого по муниципальной программе:</t>
  </si>
  <si>
    <t>Оценка полноты использования бюджетных средств (ПИБС) (форма 1- итого по муниципальной программе (подпрограмме) гр.10/итого по муниципальной программе гр. 8)</t>
  </si>
  <si>
    <t>Оценка достижения плановых индикативных показателей (ДИП) (форма 2- гр. 6/гр. 5)</t>
  </si>
  <si>
    <t xml:space="preserve">Муниципальная программа Златоустовского городского округа «Управление муниципальными финансами и обеспечение сбалансированности бюджета Златоустовского городского округа» </t>
  </si>
  <si>
    <t xml:space="preserve"> -</t>
  </si>
  <si>
    <t xml:space="preserve">Финансовое управление Златоустовского городского округа </t>
  </si>
  <si>
    <t>Подпрограммы муниципальной программой Златоустовского городского округа «Управление муниципальными финансами и обеспечение сбалансированности бюджета Златоустовского городского округа» не предусмотрены</t>
  </si>
  <si>
    <t>Основное мероприятие 1 «Организация составления, исполнения бюджета Златоустовского городского округа и формирования бюджетной отчетности»</t>
  </si>
  <si>
    <t xml:space="preserve">«Управление муниципальными финансами и обеспечение сбалансированности бюджета Златоустовского городского округа» </t>
  </si>
  <si>
    <t>Основное мероприятие 2 «Управление резервным фондом Администрации Златоустовского городского округа»</t>
  </si>
  <si>
    <t>Основное мероприятие 3 «Предоставление гранта главным распорядителям бюджетных средств за достижение высокой оценки качества осуществляемого финансового менеджмента в соответствии с Порядком предоставления гранта главным распорядителям средств Златоустовского городского округа»</t>
  </si>
  <si>
    <t>Основное мероприятие 4 «Обслуживание муниципального долга Златоустовского городского округа»</t>
  </si>
  <si>
    <t>Основное мероприятие 5 «Сохранение уровня автоматизации бюджетного процесса и развития информационных систем Финансового управления, а также обеспечение производительности локальной сети за счет ее модернизации, обеспечение работоспособности аппаратного оборудования Финансового управления, его обновление и администрирование, сопровождение и актуализация программного обеспечения в соответствии с действующим законодательством»</t>
  </si>
  <si>
    <t>115 0412 1200088 244</t>
  </si>
  <si>
    <t>Основное мероприятие 6 "Управление средствами на обеспечение своевременной и полной выплаты заработной платы"</t>
  </si>
  <si>
    <t>115 1003 1200088 870</t>
  </si>
  <si>
    <t>областной бюджет</t>
  </si>
  <si>
    <t>местный бюджет</t>
  </si>
  <si>
    <t>«Управление муниципальными финансами и обеспечение сбалансированности бюджета Златоустовского городского округа»</t>
  </si>
  <si>
    <t xml:space="preserve">Надлежащее или высокое качество управления муниципальными финансами в Златоустовском городском округе по результатам оценки, проведенной Министерством финансов Челябинской области </t>
  </si>
  <si>
    <t>да/нет</t>
  </si>
  <si>
    <t>да</t>
  </si>
  <si>
    <t>Использование среднесрочных бюджетных проектировок</t>
  </si>
  <si>
    <t>трехлетний бюджет</t>
  </si>
  <si>
    <t>Соответствие  решения о бюджете Златоустовского  городского округа  требованиям бюджетного законодательства  Российской Федерации и муниципальным правовым актам  Златоустовского городского округа, обеспечение необходимыми бюджетными ассигнованиями для исполнения расходных обязательств Златоустовского городского округа, принятие его Собранием депутатов городского округа и подписание Главой Златоустовского городского округа до начала очередного финансового года</t>
  </si>
  <si>
    <t>Отклонение фактических основных характеристик бюджета Златоустовского городского округа от прогноза, представляемого в материалах к проекту решения о бюджете Златоустовского городского округа</t>
  </si>
  <si>
    <t>%</t>
  </si>
  <si>
    <t>&lt;10</t>
  </si>
  <si>
    <t>Доля резервов налоговых и неналоговых доходов бюджета Златоустовского городского округа в общем объеме налоговых и неналоговых доходов бюджета Златоустовского городского округа</t>
  </si>
  <si>
    <t>Процент исполнения плана поступлений налоговых и неналоговых доходов в бюджет Златоустовского городского округа</t>
  </si>
  <si>
    <t>Процент исполнения плановых бюджетных назначений по расходам</t>
  </si>
  <si>
    <t>≥96</t>
  </si>
  <si>
    <t>Равномерность расходов главных распорядителей бюджетных средств (доля кассовых расходов IV квартала в годовом объеме кассовых расходов)</t>
  </si>
  <si>
    <t>Соответствие исполнения бюджета Златоустовского городского округа бюджетному законодательству (утверждение годового отчета об исполнении бюджета Златоустовского городского округа решением Собрания депутатов Златоустовского городского округа)</t>
  </si>
  <si>
    <t>Своевременное представление достоверной отчетности в соответствии с установленными требованиями и сроками</t>
  </si>
  <si>
    <t>Доля расходов, направленных на формирование резервного фонда Администрации Златоустовского городского округа, в общем объеме расходов бюджета Златоустовского городского округа</t>
  </si>
  <si>
    <t>не более 3</t>
  </si>
  <si>
    <t>Объем просроченной кредиторской задолженности по заработной плате органов местного самоуправления и муниципальных учреждений к общему объему расходов бюджета Златоустовского городского округа</t>
  </si>
  <si>
    <t>Средний рейтинг качества финансового менеджмента главных распорядителей средств бюджета (без учета повышающих коэффициентов в 2011 и 2012 годах)</t>
  </si>
  <si>
    <t>баллов</t>
  </si>
  <si>
    <t>Доля бюджетных ассигнований, для которых в обоснованиях бюджетных ассигнований приведены показатели непосредственных результатов или пояснительная записка</t>
  </si>
  <si>
    <t>Доля муниципальных учреждений Златоустовского городского округа, финансовое обеспечение которых осуществляется на основе муниципальных заданий на оказание (выполнение) муниципальных услуг (работ)</t>
  </si>
  <si>
    <t>Муниципальный долг Златоустовского городского округа в % к общему годовому объему доходов бюджета Златоустовского городского округа без учета утвержденного объема безвозмездных поступлений и (или) поступлений налоговых доходов по дополнительным нормативам отчислений, на конец года</t>
  </si>
  <si>
    <t>Доля расходов на обслуживание муниципального долга в расходах бюджета Златоустовского городского округа</t>
  </si>
  <si>
    <t>Уровень исполнения долговых обязательств Златоустовского городского округа</t>
  </si>
  <si>
    <t>Максимальная оценка по направлению «Прозрачность бюджетного процесса» в соответствии с методикой, утвержденной Минфином Челябинской области</t>
  </si>
  <si>
    <t>Функционирование аппаратного оборудования Финансового управления в соответствии с техническими нормами и регламентами</t>
  </si>
  <si>
    <t>отсутствуют</t>
  </si>
  <si>
    <t>Объем просроченной кредиторской задолженности за топливно-энергетические ресурсы органов местного самоуправления и муниципальных учреждений к общему объему расходов бюджета Златоустовского городского округа</t>
  </si>
  <si>
    <t>Сохранение степени автоматизации функций Финансового управления  по осуществлению бюджетного процесса</t>
  </si>
  <si>
    <t>Доля расходов бюджета Златоустовского городского округа, охваченных муниципальными  и ведомственными целевыми программами, в общем объеме расходов бюджета Златоустовского городского округа</t>
  </si>
  <si>
    <t>Объем финансирования, заложенный в муниципальную программу на 2015 год (решение СД ЗГО от 11.12.2014г. № 61-ЗГО), тыс. руб. (в том числе на подпрограмму)</t>
  </si>
  <si>
    <t>Открыто ассигнований на 2015 год, тыс. руб.</t>
  </si>
  <si>
    <t>% исполнения от предельных объемов средств, заложенных в бюджете ЗГО на 2015 год</t>
  </si>
  <si>
    <t xml:space="preserve">Наименование подпрограмм муниципальной программы </t>
  </si>
  <si>
    <t>Основное мероприятие 8 "Управление средствами на обеспечение своевременной оплаты топливно - энергетических ресурсов"</t>
  </si>
  <si>
    <t>Основное мероприятие 7 "Управление средствами на обеспечение своевременной уплаты налоговых обязательств"</t>
  </si>
  <si>
    <t>115 0113 1200088 870</t>
  </si>
  <si>
    <t>Основное мероприятие 9 "Управление средствами на исполнение судебных решений по искам к Златоустовскому городскому округу"</t>
  </si>
  <si>
    <t>Индикативные показатели, сформированные в муниципальной программе  (в том числе в подпрограмме) на 2015 г.</t>
  </si>
  <si>
    <t>Объем просроченной кредиторской задолженности по налоговым обязательствам органов местного самоуправления и муниципальных учреждений к общему объему расходов бюджета Златоустовского городского округа</t>
  </si>
  <si>
    <t>Отсутствие судебных актов, взыскание по которым осуществляется за счет средств казны муниципального образования - Златоустовский городской округ, исполненных с нарушением сроков, предусмотренных Бюджетным кодексом РФ</t>
  </si>
  <si>
    <t>всего</t>
  </si>
  <si>
    <t>115 0106 1200098</t>
  </si>
  <si>
    <t>115 0111 1200088</t>
  </si>
  <si>
    <t>115 0412 1200064</t>
  </si>
  <si>
    <t>115 1301 1200088</t>
  </si>
  <si>
    <t>115 0412 1200088</t>
  </si>
  <si>
    <t>115 0113 1200088</t>
  </si>
  <si>
    <t>Оценка достижения плановых индикативных показателей. Оценка эффективности использования бюджетных средств за 2015 год.</t>
  </si>
  <si>
    <t>Фактически достигнутые индикативные показатели муниципальной программы (в том числе подпрограммы) за   2015 г.</t>
  </si>
  <si>
    <t xml:space="preserve">Предельный объем средств в бюджете ЗГО на 2015 год на реализацию муниципальной программы на последнюю дату по решению СД ЗГО от 21.12.2015 г. № 76-ЗГО, тыс.руб.  (в том числе на подпрограмму) </t>
  </si>
  <si>
    <t xml:space="preserve">Исполнение (кассовые расходы) на 01.01.2016 г., тыс. руб. </t>
  </si>
  <si>
    <t>однолетний бюджет в связи с изменениями БК РФ</t>
  </si>
  <si>
    <t>нет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</si>
</sst>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0.000"/>
    <numFmt numFmtId="166" formatCode="0.0"/>
  </numFmts>
  <fonts count="8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2" xfId="0" applyBorder="1"/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0" fillId="0" borderId="0" xfId="0" applyFill="1"/>
    <xf numFmtId="166" fontId="2" fillId="0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top" wrapText="1"/>
    </xf>
    <xf numFmtId="0" fontId="0" fillId="0" borderId="11" xfId="0" applyBorder="1"/>
    <xf numFmtId="0" fontId="0" fillId="0" borderId="12" xfId="0" applyBorder="1"/>
    <xf numFmtId="1" fontId="2" fillId="2" borderId="1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165" fontId="2" fillId="2" borderId="5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0" borderId="14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D16"/>
  <sheetViews>
    <sheetView zoomScale="90" zoomScaleNormal="90" workbookViewId="0">
      <pane xSplit="1" ySplit="1" topLeftCell="B10" activePane="bottomRight" state="frozen"/>
      <selection pane="topRight" activeCell="B1" sqref="B1"/>
      <selection pane="bottomLeft" activeCell="A2" sqref="A2"/>
      <selection pane="bottomRight" activeCell="D14" sqref="D14"/>
    </sheetView>
  </sheetViews>
  <sheetFormatPr defaultRowHeight="13.2"/>
  <cols>
    <col min="1" max="1" width="12.5546875" customWidth="1"/>
    <col min="2" max="2" width="14.33203125" customWidth="1"/>
    <col min="3" max="3" width="22.5546875" customWidth="1"/>
    <col min="4" max="4" width="12.6640625" customWidth="1"/>
    <col min="5" max="5" width="22.33203125" customWidth="1"/>
    <col min="6" max="6" width="14.88671875" customWidth="1"/>
    <col min="7" max="7" width="14.6640625" customWidth="1"/>
    <col min="8" max="8" width="10.5546875" customWidth="1"/>
    <col min="9" max="9" width="10" customWidth="1"/>
    <col min="10" max="10" width="12.109375" customWidth="1"/>
    <col min="11" max="11" width="11.109375" customWidth="1"/>
    <col min="12" max="12" width="11.33203125" customWidth="1"/>
  </cols>
  <sheetData>
    <row r="1" spans="1:238" s="5" customFormat="1" ht="169.5" customHeight="1">
      <c r="A1" s="8" t="s">
        <v>1</v>
      </c>
      <c r="B1" s="8" t="s">
        <v>8</v>
      </c>
      <c r="C1" s="8" t="s">
        <v>9</v>
      </c>
      <c r="D1" s="8" t="s">
        <v>10</v>
      </c>
      <c r="E1" s="8" t="s">
        <v>2</v>
      </c>
      <c r="F1" s="8" t="s">
        <v>63</v>
      </c>
      <c r="G1" s="8" t="s">
        <v>83</v>
      </c>
      <c r="H1" s="8" t="s">
        <v>64</v>
      </c>
      <c r="I1" s="8" t="s">
        <v>84</v>
      </c>
      <c r="J1" s="8" t="s">
        <v>11</v>
      </c>
      <c r="K1" s="8" t="s">
        <v>65</v>
      </c>
      <c r="L1" s="8" t="s">
        <v>3</v>
      </c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  <c r="DQ1" s="20"/>
      <c r="DR1" s="20"/>
      <c r="DS1" s="20"/>
      <c r="DT1" s="20"/>
      <c r="DU1" s="20"/>
      <c r="DV1" s="20"/>
      <c r="DW1" s="20"/>
      <c r="DX1" s="20"/>
      <c r="DY1" s="20"/>
      <c r="DZ1" s="20"/>
      <c r="EA1" s="20"/>
      <c r="EB1" s="20"/>
      <c r="EC1" s="20"/>
      <c r="ED1" s="20"/>
      <c r="EE1" s="20"/>
      <c r="EF1" s="20"/>
      <c r="EG1" s="20"/>
      <c r="EH1" s="20"/>
      <c r="EI1" s="20"/>
      <c r="EJ1" s="20"/>
      <c r="EK1" s="20"/>
      <c r="EL1" s="20"/>
      <c r="EM1" s="20"/>
      <c r="EN1" s="20"/>
      <c r="EO1" s="20"/>
      <c r="EP1" s="20"/>
      <c r="EQ1" s="20"/>
      <c r="ER1" s="20"/>
      <c r="ES1" s="20"/>
      <c r="ET1" s="20"/>
      <c r="EU1" s="20"/>
      <c r="EV1" s="20"/>
      <c r="EW1" s="20"/>
      <c r="EX1" s="20"/>
      <c r="EY1" s="20"/>
      <c r="EZ1" s="20"/>
      <c r="FA1" s="20"/>
      <c r="FB1" s="20"/>
      <c r="FC1" s="20"/>
      <c r="FD1" s="20"/>
      <c r="FE1" s="20"/>
      <c r="FF1" s="20"/>
      <c r="FG1" s="20"/>
      <c r="FH1" s="20"/>
      <c r="FI1" s="20"/>
      <c r="FJ1" s="20"/>
      <c r="FK1" s="20"/>
      <c r="FL1" s="20"/>
      <c r="FM1" s="20"/>
      <c r="FN1" s="20"/>
      <c r="FO1" s="20"/>
      <c r="FP1" s="20"/>
      <c r="FQ1" s="20"/>
      <c r="FR1" s="20"/>
      <c r="FS1" s="20"/>
      <c r="FT1" s="20"/>
      <c r="FU1" s="20"/>
      <c r="FV1" s="20"/>
      <c r="FW1" s="20"/>
      <c r="FX1" s="20"/>
      <c r="FY1" s="20"/>
      <c r="FZ1" s="20"/>
      <c r="GA1" s="20"/>
      <c r="GB1" s="20"/>
      <c r="GC1" s="20"/>
      <c r="GD1" s="20"/>
      <c r="GE1" s="20"/>
      <c r="GF1" s="20"/>
      <c r="GG1" s="20"/>
      <c r="GH1" s="20"/>
      <c r="GI1" s="20"/>
      <c r="GJ1" s="20"/>
      <c r="GK1" s="20"/>
      <c r="GL1" s="20"/>
      <c r="GM1" s="20"/>
      <c r="GN1" s="20"/>
      <c r="GO1" s="20"/>
      <c r="GP1" s="20"/>
      <c r="GQ1" s="20"/>
      <c r="GR1" s="20"/>
      <c r="GS1" s="20"/>
      <c r="GT1" s="20"/>
      <c r="GU1" s="20"/>
      <c r="GV1" s="20"/>
      <c r="GW1" s="20"/>
      <c r="GX1" s="20"/>
      <c r="GY1" s="20"/>
      <c r="GZ1" s="20"/>
      <c r="HA1" s="20"/>
      <c r="HB1" s="20"/>
      <c r="HC1" s="20"/>
      <c r="HD1" s="20"/>
      <c r="HE1" s="20"/>
      <c r="HF1" s="20"/>
      <c r="HG1" s="20"/>
      <c r="HH1" s="20"/>
      <c r="HI1" s="20"/>
      <c r="HJ1" s="20"/>
      <c r="HK1" s="20"/>
      <c r="HL1" s="20"/>
      <c r="HM1" s="20"/>
      <c r="HN1" s="20"/>
      <c r="HO1" s="20"/>
      <c r="HP1" s="20"/>
      <c r="HQ1" s="20"/>
      <c r="HR1" s="20"/>
      <c r="HS1" s="20"/>
      <c r="HT1" s="20"/>
      <c r="HU1" s="20"/>
      <c r="HV1" s="20"/>
      <c r="HW1" s="20"/>
      <c r="HX1" s="20"/>
      <c r="HY1" s="20"/>
      <c r="HZ1" s="20"/>
      <c r="IA1" s="20"/>
      <c r="IB1" s="20"/>
      <c r="IC1" s="20"/>
      <c r="ID1" s="20"/>
    </row>
    <row r="2" spans="1:238" s="6" customFormat="1">
      <c r="A2" s="12">
        <v>1</v>
      </c>
      <c r="B2" s="12">
        <v>2</v>
      </c>
      <c r="C2" s="12">
        <v>3</v>
      </c>
      <c r="D2" s="12">
        <v>4</v>
      </c>
      <c r="E2" s="12">
        <v>5</v>
      </c>
      <c r="F2" s="12">
        <v>6</v>
      </c>
      <c r="G2" s="12">
        <v>7</v>
      </c>
      <c r="H2" s="12">
        <v>8</v>
      </c>
      <c r="I2" s="12">
        <v>9</v>
      </c>
      <c r="J2" s="12">
        <v>10</v>
      </c>
      <c r="K2" s="12">
        <v>11</v>
      </c>
      <c r="L2" s="12">
        <v>12</v>
      </c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</row>
    <row r="3" spans="1:238" s="7" customFormat="1" ht="36" customHeight="1">
      <c r="A3" s="51" t="s">
        <v>15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3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  <c r="EM3" s="22"/>
      <c r="EN3" s="22"/>
      <c r="EO3" s="22"/>
      <c r="EP3" s="22"/>
      <c r="EQ3" s="22"/>
      <c r="ER3" s="22"/>
      <c r="ES3" s="22"/>
      <c r="ET3" s="22"/>
      <c r="EU3" s="22"/>
      <c r="EV3" s="22"/>
      <c r="EW3" s="22"/>
      <c r="EX3" s="22"/>
      <c r="EY3" s="22"/>
      <c r="EZ3" s="22"/>
      <c r="FA3" s="22"/>
      <c r="FB3" s="22"/>
      <c r="FC3" s="22"/>
      <c r="FD3" s="22"/>
      <c r="FE3" s="22"/>
      <c r="FF3" s="22"/>
      <c r="FG3" s="22"/>
      <c r="FH3" s="22"/>
      <c r="FI3" s="22"/>
      <c r="FJ3" s="22"/>
      <c r="FK3" s="22"/>
      <c r="FL3" s="22"/>
      <c r="FM3" s="22"/>
      <c r="FN3" s="22"/>
      <c r="FO3" s="22"/>
      <c r="FP3" s="22"/>
      <c r="FQ3" s="22"/>
      <c r="FR3" s="22"/>
      <c r="FS3" s="22"/>
      <c r="FT3" s="22"/>
      <c r="FU3" s="22"/>
      <c r="FV3" s="22"/>
      <c r="FW3" s="22"/>
      <c r="FX3" s="22"/>
      <c r="FY3" s="22"/>
      <c r="FZ3" s="22"/>
      <c r="GA3" s="22"/>
      <c r="GB3" s="22"/>
      <c r="GC3" s="22"/>
      <c r="GD3" s="22"/>
      <c r="GE3" s="22"/>
      <c r="GF3" s="22"/>
      <c r="GG3" s="22"/>
      <c r="GH3" s="22"/>
      <c r="GI3" s="22"/>
      <c r="GJ3" s="22"/>
      <c r="GK3" s="22"/>
      <c r="GL3" s="22"/>
      <c r="GM3" s="22"/>
      <c r="GN3" s="22"/>
      <c r="GO3" s="22"/>
      <c r="GP3" s="22"/>
      <c r="GQ3" s="22"/>
      <c r="GR3" s="22"/>
      <c r="GS3" s="22"/>
      <c r="GT3" s="22"/>
      <c r="GU3" s="22"/>
      <c r="GV3" s="22"/>
      <c r="GW3" s="22"/>
      <c r="GX3" s="22"/>
      <c r="GY3" s="22"/>
      <c r="GZ3" s="22"/>
      <c r="HA3" s="22"/>
      <c r="HB3" s="22"/>
      <c r="HC3" s="22"/>
      <c r="HD3" s="22"/>
      <c r="HE3" s="22"/>
      <c r="HF3" s="22"/>
      <c r="HG3" s="22"/>
      <c r="HH3" s="22"/>
      <c r="HI3" s="22"/>
      <c r="HJ3" s="22"/>
      <c r="HK3" s="22"/>
      <c r="HL3" s="22"/>
      <c r="HM3" s="22"/>
      <c r="HN3" s="22"/>
      <c r="HO3" s="22"/>
      <c r="HP3" s="22"/>
      <c r="HQ3" s="22"/>
      <c r="HR3" s="22"/>
      <c r="HS3" s="22"/>
      <c r="HT3" s="22"/>
      <c r="HU3" s="22"/>
      <c r="HV3" s="22"/>
      <c r="HW3" s="22"/>
      <c r="HX3" s="22"/>
      <c r="HY3" s="22"/>
      <c r="HZ3" s="22"/>
      <c r="IA3" s="22"/>
      <c r="IB3" s="22"/>
      <c r="IC3" s="22"/>
      <c r="ID3" s="22"/>
    </row>
    <row r="4" spans="1:238" s="7" customFormat="1" ht="93" customHeight="1">
      <c r="A4" s="63" t="s">
        <v>20</v>
      </c>
      <c r="B4" s="63" t="s">
        <v>17</v>
      </c>
      <c r="C4" s="13" t="s">
        <v>19</v>
      </c>
      <c r="D4" s="28" t="s">
        <v>29</v>
      </c>
      <c r="E4" s="30" t="s">
        <v>75</v>
      </c>
      <c r="F4" s="28">
        <v>18071</v>
      </c>
      <c r="G4" s="28">
        <v>18639.93</v>
      </c>
      <c r="H4" s="28">
        <v>18639.93</v>
      </c>
      <c r="I4" s="28">
        <v>18516.794000000002</v>
      </c>
      <c r="J4" s="39">
        <f>I4/F4*100</f>
        <v>102.46690277239779</v>
      </c>
      <c r="K4" s="39">
        <f>I4/G4*100</f>
        <v>99.339396660824377</v>
      </c>
      <c r="L4" s="39">
        <f>I4/H4*100</f>
        <v>99.339396660824377</v>
      </c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</row>
    <row r="5" spans="1:238" s="7" customFormat="1" ht="66.599999999999994" customHeight="1">
      <c r="A5" s="64"/>
      <c r="B5" s="64"/>
      <c r="C5" s="18" t="s">
        <v>21</v>
      </c>
      <c r="D5" s="28" t="s">
        <v>29</v>
      </c>
      <c r="E5" s="31" t="s">
        <v>76</v>
      </c>
      <c r="F5" s="28">
        <v>22292.400000000001</v>
      </c>
      <c r="G5" s="28">
        <v>41546.033000000003</v>
      </c>
      <c r="H5" s="28">
        <v>41546.033000000003</v>
      </c>
      <c r="I5" s="28">
        <v>35939.898999999998</v>
      </c>
      <c r="J5" s="39">
        <f>I5/F5*100</f>
        <v>161.22041144067035</v>
      </c>
      <c r="K5" s="39">
        <f t="shared" ref="K5:K14" si="0">I5/G5*100</f>
        <v>86.506211074352152</v>
      </c>
      <c r="L5" s="39">
        <f t="shared" ref="L5:L14" si="1">I5/H5*100</f>
        <v>86.506211074352152</v>
      </c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</row>
    <row r="6" spans="1:238" s="7" customFormat="1" ht="184.2" customHeight="1">
      <c r="A6" s="64"/>
      <c r="B6" s="64"/>
      <c r="C6" s="14" t="s">
        <v>22</v>
      </c>
      <c r="D6" s="28" t="s">
        <v>29</v>
      </c>
      <c r="E6" s="31" t="s">
        <v>77</v>
      </c>
      <c r="F6" s="28">
        <v>200</v>
      </c>
      <c r="G6" s="28">
        <v>200</v>
      </c>
      <c r="H6" s="28">
        <v>200</v>
      </c>
      <c r="I6" s="28">
        <v>200</v>
      </c>
      <c r="J6" s="45">
        <f t="shared" ref="J6:J14" si="2">I6/F6*100</f>
        <v>100</v>
      </c>
      <c r="K6" s="45">
        <f>I6/G6*100</f>
        <v>100</v>
      </c>
      <c r="L6" s="45">
        <f>I6/H6*100</f>
        <v>100</v>
      </c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  <c r="HN6" s="22"/>
      <c r="HO6" s="22"/>
      <c r="HP6" s="22"/>
      <c r="HQ6" s="22"/>
      <c r="HR6" s="22"/>
      <c r="HS6" s="22"/>
      <c r="HT6" s="22"/>
      <c r="HU6" s="22"/>
      <c r="HV6" s="22"/>
      <c r="HW6" s="22"/>
      <c r="HX6" s="22"/>
      <c r="HY6" s="22"/>
      <c r="HZ6" s="22"/>
      <c r="IA6" s="22"/>
      <c r="IB6" s="22"/>
      <c r="IC6" s="22"/>
      <c r="ID6" s="22"/>
    </row>
    <row r="7" spans="1:238" s="7" customFormat="1" ht="70.2" customHeight="1">
      <c r="A7" s="64"/>
      <c r="B7" s="64"/>
      <c r="C7" s="15" t="s">
        <v>23</v>
      </c>
      <c r="D7" s="28" t="s">
        <v>29</v>
      </c>
      <c r="E7" s="31" t="s">
        <v>78</v>
      </c>
      <c r="F7" s="28">
        <v>12218.1</v>
      </c>
      <c r="G7" s="28">
        <v>12218.1</v>
      </c>
      <c r="H7" s="28">
        <v>12218.1</v>
      </c>
      <c r="I7" s="28">
        <v>12218.1</v>
      </c>
      <c r="J7" s="39">
        <f t="shared" si="2"/>
        <v>100</v>
      </c>
      <c r="K7" s="39">
        <f t="shared" si="0"/>
        <v>100</v>
      </c>
      <c r="L7" s="39">
        <f t="shared" si="1"/>
        <v>100</v>
      </c>
      <c r="M7" s="43"/>
      <c r="N7" s="22"/>
      <c r="O7" s="22"/>
      <c r="P7" s="44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</row>
    <row r="8" spans="1:238" s="7" customFormat="1" ht="301.95" customHeight="1">
      <c r="A8" s="64"/>
      <c r="B8" s="64"/>
      <c r="C8" s="16" t="s">
        <v>24</v>
      </c>
      <c r="D8" s="28" t="s">
        <v>29</v>
      </c>
      <c r="E8" s="31" t="s">
        <v>25</v>
      </c>
      <c r="F8" s="28">
        <v>2711.5</v>
      </c>
      <c r="G8" s="28">
        <v>2560.37</v>
      </c>
      <c r="H8" s="28">
        <v>2560.37</v>
      </c>
      <c r="I8" s="28">
        <v>2560.364</v>
      </c>
      <c r="J8" s="39">
        <f t="shared" si="2"/>
        <v>94.426111008666794</v>
      </c>
      <c r="K8" s="39">
        <f t="shared" si="0"/>
        <v>99.99976565886962</v>
      </c>
      <c r="L8" s="39">
        <f t="shared" si="1"/>
        <v>99.99976565886962</v>
      </c>
      <c r="M8" s="24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3"/>
    </row>
    <row r="9" spans="1:238" s="7" customFormat="1" ht="73.2" customHeight="1">
      <c r="A9" s="64"/>
      <c r="B9" s="64"/>
      <c r="C9" s="14" t="s">
        <v>26</v>
      </c>
      <c r="D9" s="28" t="s">
        <v>29</v>
      </c>
      <c r="E9" s="31" t="s">
        <v>27</v>
      </c>
      <c r="F9" s="28">
        <v>0</v>
      </c>
      <c r="G9" s="28">
        <v>0</v>
      </c>
      <c r="H9" s="28">
        <v>0</v>
      </c>
      <c r="I9" s="28">
        <v>0</v>
      </c>
      <c r="J9" s="39">
        <v>0</v>
      </c>
      <c r="K9" s="39">
        <v>0</v>
      </c>
      <c r="L9" s="39">
        <v>0</v>
      </c>
      <c r="M9" s="26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3"/>
    </row>
    <row r="10" spans="1:238" s="7" customFormat="1" ht="73.2" customHeight="1">
      <c r="A10" s="64"/>
      <c r="B10" s="64"/>
      <c r="C10" s="14" t="s">
        <v>68</v>
      </c>
      <c r="D10" s="28" t="s">
        <v>29</v>
      </c>
      <c r="E10" s="31" t="s">
        <v>69</v>
      </c>
      <c r="F10" s="28">
        <v>534.6</v>
      </c>
      <c r="G10" s="28">
        <v>71</v>
      </c>
      <c r="H10" s="28">
        <v>71</v>
      </c>
      <c r="I10" s="28">
        <v>71</v>
      </c>
      <c r="J10" s="39">
        <f t="shared" si="2"/>
        <v>13.280957725402171</v>
      </c>
      <c r="K10" s="39">
        <f t="shared" si="0"/>
        <v>100</v>
      </c>
      <c r="L10" s="39">
        <f t="shared" si="1"/>
        <v>100</v>
      </c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3"/>
    </row>
    <row r="11" spans="1:238" s="7" customFormat="1" ht="73.2" customHeight="1">
      <c r="A11" s="64"/>
      <c r="B11" s="64"/>
      <c r="C11" s="14" t="s">
        <v>67</v>
      </c>
      <c r="D11" s="28" t="s">
        <v>29</v>
      </c>
      <c r="E11" s="31" t="s">
        <v>79</v>
      </c>
      <c r="F11" s="28">
        <v>14773.6</v>
      </c>
      <c r="G11" s="28">
        <v>14764.1</v>
      </c>
      <c r="H11" s="28">
        <v>14764.1</v>
      </c>
      <c r="I11" s="28">
        <v>4084.2</v>
      </c>
      <c r="J11" s="39">
        <f t="shared" si="2"/>
        <v>27.645259110846371</v>
      </c>
      <c r="K11" s="39">
        <f t="shared" si="0"/>
        <v>27.663047527448338</v>
      </c>
      <c r="L11" s="39">
        <f t="shared" si="1"/>
        <v>27.663047527448338</v>
      </c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3"/>
    </row>
    <row r="12" spans="1:238" s="7" customFormat="1" ht="90" customHeight="1">
      <c r="A12" s="64"/>
      <c r="B12" s="65"/>
      <c r="C12" s="46" t="s">
        <v>70</v>
      </c>
      <c r="D12" s="47" t="s">
        <v>29</v>
      </c>
      <c r="E12" s="31" t="s">
        <v>80</v>
      </c>
      <c r="F12" s="28">
        <v>2000</v>
      </c>
      <c r="G12" s="28">
        <v>140.93</v>
      </c>
      <c r="H12" s="28">
        <v>140.93</v>
      </c>
      <c r="I12" s="28">
        <v>140.886</v>
      </c>
      <c r="J12" s="39">
        <f t="shared" si="2"/>
        <v>7.0442999999999989</v>
      </c>
      <c r="K12" s="39">
        <f t="shared" si="0"/>
        <v>99.968778826367682</v>
      </c>
      <c r="L12" s="39">
        <f t="shared" si="1"/>
        <v>99.968778826367682</v>
      </c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3"/>
    </row>
    <row r="13" spans="1:238" s="7" customFormat="1" ht="15.6" customHeight="1">
      <c r="A13" s="54" t="s">
        <v>12</v>
      </c>
      <c r="B13" s="55"/>
      <c r="C13" s="56"/>
      <c r="D13" s="29" t="s">
        <v>74</v>
      </c>
      <c r="E13" s="32"/>
      <c r="F13" s="29">
        <f>SUM(F14:F15)</f>
        <v>72801.2</v>
      </c>
      <c r="G13" s="29">
        <f>SUM(G14:G15)</f>
        <v>90140.463000000003</v>
      </c>
      <c r="H13" s="29">
        <f>SUM(H14:H15)</f>
        <v>90140.463000000003</v>
      </c>
      <c r="I13" s="29">
        <f>SUM(I14:I15)</f>
        <v>73731.243000000002</v>
      </c>
      <c r="J13" s="40">
        <f t="shared" si="2"/>
        <v>101.27751053554064</v>
      </c>
      <c r="K13" s="40">
        <f t="shared" si="0"/>
        <v>81.795944402903714</v>
      </c>
      <c r="L13" s="40">
        <f t="shared" si="1"/>
        <v>81.795944402903714</v>
      </c>
      <c r="M13" s="27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3"/>
    </row>
    <row r="14" spans="1:238" s="7" customFormat="1" ht="26.4">
      <c r="A14" s="57"/>
      <c r="B14" s="58"/>
      <c r="C14" s="59"/>
      <c r="D14" s="33" t="s">
        <v>29</v>
      </c>
      <c r="E14" s="32"/>
      <c r="F14" s="29">
        <f>SUM(F4:F12)</f>
        <v>72801.2</v>
      </c>
      <c r="G14" s="29">
        <f>SUM(G4:G12)</f>
        <v>90140.463000000003</v>
      </c>
      <c r="H14" s="29">
        <f>SUM(H4:H12)</f>
        <v>90140.463000000003</v>
      </c>
      <c r="I14" s="29">
        <f>SUM(I4:I12)</f>
        <v>73731.243000000002</v>
      </c>
      <c r="J14" s="40">
        <f t="shared" si="2"/>
        <v>101.27751053554064</v>
      </c>
      <c r="K14" s="40">
        <f t="shared" si="0"/>
        <v>81.795944402903714</v>
      </c>
      <c r="L14" s="40">
        <f t="shared" si="1"/>
        <v>81.795944402903714</v>
      </c>
      <c r="M14" s="27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3"/>
    </row>
    <row r="15" spans="1:238" s="7" customFormat="1" ht="26.4">
      <c r="A15" s="60"/>
      <c r="B15" s="61"/>
      <c r="C15" s="62"/>
      <c r="D15" s="33" t="s">
        <v>28</v>
      </c>
      <c r="E15" s="32"/>
      <c r="F15" s="29">
        <v>0</v>
      </c>
      <c r="G15" s="29">
        <v>0</v>
      </c>
      <c r="H15" s="29">
        <v>0</v>
      </c>
      <c r="I15" s="29">
        <v>0</v>
      </c>
      <c r="J15" s="40"/>
      <c r="K15" s="40"/>
      <c r="L15" s="40"/>
      <c r="M15" s="27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3"/>
    </row>
    <row r="16" spans="1:238" s="7" customFormat="1" ht="45.6" customHeight="1">
      <c r="A16" s="51" t="s">
        <v>18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3"/>
      <c r="M16" s="27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3"/>
    </row>
  </sheetData>
  <mergeCells count="5">
    <mergeCell ref="A3:L3"/>
    <mergeCell ref="A16:L16"/>
    <mergeCell ref="A13:C15"/>
    <mergeCell ref="A4:A12"/>
    <mergeCell ref="B4:B12"/>
  </mergeCells>
  <phoneticPr fontId="0" type="noConversion"/>
  <pageMargins left="0.35433070866141736" right="0.35433070866141736" top="0.98425196850393704" bottom="0.98425196850393704" header="0.51181102362204722" footer="0.51181102362204722"/>
  <pageSetup paperSize="9" scale="65" fitToHeight="2" orientation="landscape" r:id="rId1"/>
  <headerFooter alignWithMargins="0">
    <oddHeader>&amp;C&amp;"Times New Roman,полужирный"&amp;12Информация о реализации муниципальных программ на территории Златоустовского городского округа за 2015 год      &amp;R&amp;"Times New Roman,полужирный"ФОРМА №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tabSelected="1" zoomScale="80" zoomScaleNormal="80" workbookViewId="0">
      <pane xSplit="1" ySplit="2" topLeftCell="D3" activePane="bottomRight" state="frozen"/>
      <selection pane="topRight" activeCell="B1" sqref="B1"/>
      <selection pane="bottomLeft" activeCell="A2" sqref="A2"/>
      <selection pane="bottomRight" activeCell="J4" sqref="J4"/>
    </sheetView>
  </sheetViews>
  <sheetFormatPr defaultRowHeight="13.2"/>
  <cols>
    <col min="1" max="1" width="13.44140625" customWidth="1"/>
    <col min="2" max="2" width="10.6640625" customWidth="1"/>
    <col min="3" max="3" width="30.6640625" customWidth="1"/>
    <col min="4" max="4" width="9.33203125" customWidth="1"/>
    <col min="5" max="5" width="15.33203125" customWidth="1"/>
    <col min="6" max="6" width="15" customWidth="1"/>
    <col min="7" max="8" width="17.33203125" customWidth="1"/>
    <col min="9" max="9" width="17.6640625" customWidth="1"/>
    <col min="10" max="10" width="23.88671875" customWidth="1"/>
    <col min="11" max="11" width="17.6640625" customWidth="1"/>
  </cols>
  <sheetData>
    <row r="1" spans="1:11" ht="48.6" customHeight="1">
      <c r="C1" s="66" t="s">
        <v>81</v>
      </c>
      <c r="D1" s="66"/>
      <c r="E1" s="66"/>
      <c r="F1" s="66"/>
      <c r="G1" s="66"/>
      <c r="H1" s="66"/>
      <c r="I1" s="66"/>
      <c r="J1" s="66"/>
    </row>
    <row r="2" spans="1:11" s="3" customFormat="1" ht="138.75" customHeight="1">
      <c r="A2" s="10" t="s">
        <v>1</v>
      </c>
      <c r="B2" s="10" t="s">
        <v>66</v>
      </c>
      <c r="C2" s="10" t="s">
        <v>4</v>
      </c>
      <c r="D2" s="10" t="s">
        <v>7</v>
      </c>
      <c r="E2" s="10" t="s">
        <v>71</v>
      </c>
      <c r="F2" s="10" t="s">
        <v>82</v>
      </c>
      <c r="G2" s="11" t="s">
        <v>0</v>
      </c>
      <c r="H2" s="10" t="s">
        <v>13</v>
      </c>
      <c r="I2" s="10" t="s">
        <v>14</v>
      </c>
      <c r="J2" s="10" t="s">
        <v>5</v>
      </c>
      <c r="K2" s="8" t="s">
        <v>6</v>
      </c>
    </row>
    <row r="3" spans="1:11" s="3" customFormat="1" ht="15" customHeight="1">
      <c r="A3" s="2">
        <v>1</v>
      </c>
      <c r="B3" s="2">
        <v>2</v>
      </c>
      <c r="C3" s="1">
        <v>3</v>
      </c>
      <c r="D3" s="1">
        <v>4</v>
      </c>
      <c r="E3" s="1">
        <v>5</v>
      </c>
      <c r="F3" s="1">
        <v>6</v>
      </c>
      <c r="G3" s="4">
        <v>7</v>
      </c>
      <c r="H3" s="1">
        <v>8</v>
      </c>
      <c r="I3" s="1">
        <v>9</v>
      </c>
      <c r="J3" s="1">
        <v>10</v>
      </c>
      <c r="K3" s="9">
        <v>11</v>
      </c>
    </row>
    <row r="4" spans="1:11" s="3" customFormat="1" ht="82.2" customHeight="1">
      <c r="A4" s="63" t="s">
        <v>30</v>
      </c>
      <c r="B4" s="63" t="s">
        <v>59</v>
      </c>
      <c r="C4" s="9"/>
      <c r="D4" s="29"/>
      <c r="E4" s="29"/>
      <c r="F4" s="29"/>
      <c r="G4" s="29"/>
      <c r="H4" s="41">
        <f>SUM('форма по МП'!I13)/'форма по МП'!G13</f>
        <v>0.8179594440290372</v>
      </c>
      <c r="I4" s="49"/>
      <c r="J4" s="48">
        <f>SUM(I6:I29)/25</f>
        <v>0.95543999999999996</v>
      </c>
      <c r="K4" s="40">
        <f>SUM(J4/H4)</f>
        <v>1.1680774725135177</v>
      </c>
    </row>
    <row r="5" spans="1:11" ht="132.6" customHeight="1">
      <c r="A5" s="64"/>
      <c r="B5" s="64"/>
      <c r="C5" s="50" t="s">
        <v>31</v>
      </c>
      <c r="D5" s="34" t="s">
        <v>32</v>
      </c>
      <c r="E5" s="35" t="s">
        <v>33</v>
      </c>
      <c r="F5" s="28" t="s">
        <v>86</v>
      </c>
      <c r="G5" s="34">
        <v>0</v>
      </c>
      <c r="H5" s="34"/>
      <c r="I5" s="34">
        <v>0</v>
      </c>
      <c r="J5" s="34"/>
      <c r="K5" s="34"/>
    </row>
    <row r="6" spans="1:11" ht="54.6" customHeight="1">
      <c r="A6" s="64"/>
      <c r="B6" s="64"/>
      <c r="C6" s="17" t="s">
        <v>34</v>
      </c>
      <c r="D6" s="17" t="s">
        <v>16</v>
      </c>
      <c r="E6" s="17" t="s">
        <v>35</v>
      </c>
      <c r="F6" s="17" t="s">
        <v>85</v>
      </c>
      <c r="G6" s="28">
        <v>100</v>
      </c>
      <c r="H6" s="17"/>
      <c r="I6" s="28">
        <v>1</v>
      </c>
      <c r="J6" s="17"/>
      <c r="K6" s="17"/>
    </row>
    <row r="7" spans="1:11" ht="223.2" customHeight="1">
      <c r="A7" s="64"/>
      <c r="B7" s="64"/>
      <c r="C7" s="17" t="s">
        <v>36</v>
      </c>
      <c r="D7" s="17" t="s">
        <v>32</v>
      </c>
      <c r="E7" s="17" t="s">
        <v>33</v>
      </c>
      <c r="F7" s="17" t="s">
        <v>33</v>
      </c>
      <c r="G7" s="28">
        <v>100</v>
      </c>
      <c r="H7" s="17"/>
      <c r="I7" s="28">
        <v>1</v>
      </c>
      <c r="J7" s="17"/>
      <c r="K7" s="17"/>
    </row>
    <row r="8" spans="1:11" ht="102" customHeight="1">
      <c r="A8" s="64"/>
      <c r="B8" s="64"/>
      <c r="C8" s="17" t="s">
        <v>37</v>
      </c>
      <c r="D8" s="17" t="s">
        <v>38</v>
      </c>
      <c r="E8" s="17" t="s">
        <v>39</v>
      </c>
      <c r="F8" s="17">
        <v>0</v>
      </c>
      <c r="G8" s="28">
        <v>100</v>
      </c>
      <c r="H8" s="17"/>
      <c r="I8" s="28">
        <v>1</v>
      </c>
      <c r="J8" s="17"/>
      <c r="K8" s="17"/>
    </row>
    <row r="9" spans="1:11" ht="93" customHeight="1">
      <c r="A9" s="64"/>
      <c r="B9" s="64"/>
      <c r="C9" s="17" t="s">
        <v>40</v>
      </c>
      <c r="D9" s="28" t="s">
        <v>38</v>
      </c>
      <c r="E9" s="28">
        <v>6.1</v>
      </c>
      <c r="F9" s="42">
        <v>5</v>
      </c>
      <c r="G9" s="45">
        <v>100</v>
      </c>
      <c r="H9" s="28"/>
      <c r="I9" s="45">
        <v>1</v>
      </c>
      <c r="J9" s="28"/>
      <c r="K9" s="28"/>
    </row>
    <row r="10" spans="1:11" s="37" customFormat="1" ht="70.95" customHeight="1">
      <c r="A10" s="64"/>
      <c r="B10" s="64"/>
      <c r="C10" s="17" t="s">
        <v>41</v>
      </c>
      <c r="D10" s="17" t="s">
        <v>38</v>
      </c>
      <c r="E10" s="17">
        <v>102</v>
      </c>
      <c r="F10" s="17">
        <v>103.6</v>
      </c>
      <c r="G10" s="39">
        <f>SUM(F10)/E10*100</f>
        <v>101.56862745098039</v>
      </c>
      <c r="H10" s="28"/>
      <c r="I10" s="39">
        <v>1.01</v>
      </c>
      <c r="J10" s="28"/>
      <c r="K10" s="28"/>
    </row>
    <row r="11" spans="1:11" ht="46.2" customHeight="1">
      <c r="A11" s="64"/>
      <c r="B11" s="64"/>
      <c r="C11" s="17" t="s">
        <v>42</v>
      </c>
      <c r="D11" s="17" t="s">
        <v>38</v>
      </c>
      <c r="E11" s="17" t="s">
        <v>43</v>
      </c>
      <c r="F11" s="17">
        <v>99.2</v>
      </c>
      <c r="G11" s="28">
        <v>100</v>
      </c>
      <c r="H11" s="17"/>
      <c r="I11" s="28">
        <v>1</v>
      </c>
      <c r="J11" s="17"/>
      <c r="K11" s="17"/>
    </row>
    <row r="12" spans="1:11" ht="80.400000000000006" customHeight="1">
      <c r="A12" s="64"/>
      <c r="B12" s="64"/>
      <c r="C12" s="17" t="s">
        <v>44</v>
      </c>
      <c r="D12" s="17" t="s">
        <v>38</v>
      </c>
      <c r="E12" s="17">
        <v>33.299999999999997</v>
      </c>
      <c r="F12" s="17">
        <v>31</v>
      </c>
      <c r="G12" s="45">
        <v>100</v>
      </c>
      <c r="H12" s="17"/>
      <c r="I12" s="45">
        <v>1</v>
      </c>
      <c r="J12" s="17"/>
      <c r="K12" s="17"/>
    </row>
    <row r="13" spans="1:11" ht="119.4" customHeight="1">
      <c r="A13" s="64"/>
      <c r="B13" s="64"/>
      <c r="C13" s="17" t="s">
        <v>45</v>
      </c>
      <c r="D13" s="17" t="s">
        <v>32</v>
      </c>
      <c r="E13" s="17" t="s">
        <v>33</v>
      </c>
      <c r="F13" s="17" t="s">
        <v>33</v>
      </c>
      <c r="G13" s="28">
        <v>100</v>
      </c>
      <c r="H13" s="17"/>
      <c r="I13" s="28">
        <v>1</v>
      </c>
      <c r="J13" s="17"/>
      <c r="K13" s="17"/>
    </row>
    <row r="14" spans="1:11" ht="62.4" customHeight="1">
      <c r="A14" s="64"/>
      <c r="B14" s="64"/>
      <c r="C14" s="17" t="s">
        <v>46</v>
      </c>
      <c r="D14" s="17" t="s">
        <v>32</v>
      </c>
      <c r="E14" s="17" t="s">
        <v>33</v>
      </c>
      <c r="F14" s="17" t="s">
        <v>33</v>
      </c>
      <c r="G14" s="28">
        <v>100</v>
      </c>
      <c r="H14" s="28"/>
      <c r="I14" s="28">
        <v>1</v>
      </c>
      <c r="J14" s="28"/>
      <c r="K14" s="28"/>
    </row>
    <row r="15" spans="1:11" ht="93" customHeight="1">
      <c r="A15" s="64"/>
      <c r="B15" s="64"/>
      <c r="C15" s="17" t="s">
        <v>47</v>
      </c>
      <c r="D15" s="17" t="s">
        <v>38</v>
      </c>
      <c r="E15" s="17" t="s">
        <v>48</v>
      </c>
      <c r="F15" s="38">
        <v>1</v>
      </c>
      <c r="G15" s="28">
        <v>100</v>
      </c>
      <c r="H15" s="17"/>
      <c r="I15" s="28">
        <v>1</v>
      </c>
      <c r="J15" s="17"/>
      <c r="K15" s="17"/>
    </row>
    <row r="16" spans="1:11" ht="96" customHeight="1">
      <c r="A16" s="64"/>
      <c r="B16" s="64"/>
      <c r="C16" s="17" t="s">
        <v>49</v>
      </c>
      <c r="D16" s="17" t="s">
        <v>38</v>
      </c>
      <c r="E16" s="17">
        <v>0</v>
      </c>
      <c r="F16" s="17">
        <v>0</v>
      </c>
      <c r="G16" s="28">
        <v>100</v>
      </c>
      <c r="H16" s="28"/>
      <c r="I16" s="28">
        <v>1</v>
      </c>
      <c r="J16" s="28"/>
      <c r="K16" s="28"/>
    </row>
    <row r="17" spans="1:11" ht="103.95" customHeight="1">
      <c r="A17" s="64"/>
      <c r="B17" s="64"/>
      <c r="C17" s="17" t="s">
        <v>60</v>
      </c>
      <c r="D17" s="28" t="s">
        <v>38</v>
      </c>
      <c r="E17" s="28">
        <v>0</v>
      </c>
      <c r="F17" s="28">
        <v>0</v>
      </c>
      <c r="G17" s="28">
        <v>100</v>
      </c>
      <c r="H17" s="28"/>
      <c r="I17" s="28">
        <v>1</v>
      </c>
      <c r="J17" s="28"/>
      <c r="K17" s="28"/>
    </row>
    <row r="18" spans="1:11" ht="103.95" customHeight="1">
      <c r="A18" s="64"/>
      <c r="B18" s="64"/>
      <c r="C18" s="17" t="s">
        <v>72</v>
      </c>
      <c r="D18" s="28" t="s">
        <v>38</v>
      </c>
      <c r="E18" s="28">
        <v>0</v>
      </c>
      <c r="F18" s="28">
        <v>0</v>
      </c>
      <c r="G18" s="28">
        <v>100</v>
      </c>
      <c r="H18" s="28"/>
      <c r="I18" s="28">
        <v>1</v>
      </c>
      <c r="J18" s="28"/>
      <c r="K18" s="28"/>
    </row>
    <row r="19" spans="1:11" ht="112.2" customHeight="1">
      <c r="A19" s="64"/>
      <c r="B19" s="64"/>
      <c r="C19" s="17" t="s">
        <v>73</v>
      </c>
      <c r="D19" s="28" t="s">
        <v>32</v>
      </c>
      <c r="E19" s="28" t="s">
        <v>33</v>
      </c>
      <c r="F19" s="28" t="s">
        <v>33</v>
      </c>
      <c r="G19" s="28">
        <v>100</v>
      </c>
      <c r="H19" s="28"/>
      <c r="I19" s="28">
        <v>1</v>
      </c>
      <c r="J19" s="28"/>
      <c r="K19" s="28"/>
    </row>
    <row r="20" spans="1:11" ht="79.2">
      <c r="A20" s="64"/>
      <c r="B20" s="64"/>
      <c r="C20" s="17" t="s">
        <v>50</v>
      </c>
      <c r="D20" s="36" t="s">
        <v>51</v>
      </c>
      <c r="E20" s="36">
        <v>91</v>
      </c>
      <c r="F20" s="28">
        <v>67</v>
      </c>
      <c r="G20" s="42">
        <f>SUM(F20/E20*100)</f>
        <v>73.626373626373635</v>
      </c>
      <c r="H20" s="36"/>
      <c r="I20" s="28">
        <v>0.73599999999999999</v>
      </c>
      <c r="J20" s="36"/>
      <c r="K20" s="36"/>
    </row>
    <row r="21" spans="1:11" ht="129" customHeight="1">
      <c r="A21" s="64"/>
      <c r="B21" s="64"/>
      <c r="C21" s="17" t="s">
        <v>52</v>
      </c>
      <c r="D21" s="17" t="s">
        <v>38</v>
      </c>
      <c r="E21" s="17">
        <v>98</v>
      </c>
      <c r="F21" s="17">
        <v>100</v>
      </c>
      <c r="G21" s="39">
        <f>SUM(F21/E21*100)</f>
        <v>102.04081632653062</v>
      </c>
      <c r="H21" s="28"/>
      <c r="I21" s="28">
        <v>1.02</v>
      </c>
      <c r="J21" s="28"/>
      <c r="K21" s="28"/>
    </row>
    <row r="22" spans="1:11" ht="124.2" customHeight="1">
      <c r="A22" s="64"/>
      <c r="B22" s="64"/>
      <c r="C22" s="17" t="s">
        <v>53</v>
      </c>
      <c r="D22" s="17" t="s">
        <v>38</v>
      </c>
      <c r="E22" s="17">
        <v>90</v>
      </c>
      <c r="F22" s="17">
        <v>96.6</v>
      </c>
      <c r="G22" s="39">
        <f>SUM(F22/E22*100)</f>
        <v>107.33333333333333</v>
      </c>
      <c r="H22" s="28"/>
      <c r="I22" s="28">
        <v>1.07</v>
      </c>
      <c r="J22" s="28"/>
      <c r="K22" s="28"/>
    </row>
    <row r="23" spans="1:11" ht="106.2" customHeight="1">
      <c r="A23" s="64"/>
      <c r="B23" s="64"/>
      <c r="C23" s="17" t="s">
        <v>62</v>
      </c>
      <c r="D23" s="17" t="s">
        <v>38</v>
      </c>
      <c r="E23" s="17">
        <v>94</v>
      </c>
      <c r="F23" s="17">
        <v>99.3</v>
      </c>
      <c r="G23" s="39">
        <f>F23/E23*100</f>
        <v>105.63829787234043</v>
      </c>
      <c r="H23" s="28"/>
      <c r="I23" s="39">
        <v>1.05</v>
      </c>
      <c r="J23" s="28"/>
      <c r="K23" s="28"/>
    </row>
    <row r="24" spans="1:11" ht="144.6" customHeight="1">
      <c r="A24" s="64"/>
      <c r="B24" s="64"/>
      <c r="C24" s="17" t="s">
        <v>54</v>
      </c>
      <c r="D24" s="28" t="s">
        <v>38</v>
      </c>
      <c r="E24" s="42">
        <v>26</v>
      </c>
      <c r="F24" s="28">
        <v>7.3</v>
      </c>
      <c r="G24" s="45">
        <v>100</v>
      </c>
      <c r="H24" s="28"/>
      <c r="I24" s="45">
        <v>1</v>
      </c>
      <c r="J24" s="28"/>
      <c r="K24" s="28"/>
    </row>
    <row r="25" spans="1:11" ht="66.599999999999994" customHeight="1">
      <c r="A25" s="64"/>
      <c r="B25" s="64"/>
      <c r="C25" s="17" t="s">
        <v>55</v>
      </c>
      <c r="D25" s="28" t="s">
        <v>38</v>
      </c>
      <c r="E25" s="28">
        <v>0.4</v>
      </c>
      <c r="F25" s="28">
        <v>0.3</v>
      </c>
      <c r="G25" s="45">
        <v>100</v>
      </c>
      <c r="H25" s="28"/>
      <c r="I25" s="45">
        <v>1</v>
      </c>
      <c r="J25" s="28"/>
      <c r="K25" s="28"/>
    </row>
    <row r="26" spans="1:11" ht="54" customHeight="1">
      <c r="A26" s="64"/>
      <c r="B26" s="64"/>
      <c r="C26" s="17" t="s">
        <v>56</v>
      </c>
      <c r="D26" s="28" t="s">
        <v>38</v>
      </c>
      <c r="E26" s="28">
        <v>100</v>
      </c>
      <c r="F26" s="28">
        <v>100</v>
      </c>
      <c r="G26" s="28">
        <v>100</v>
      </c>
      <c r="H26" s="28"/>
      <c r="I26" s="28">
        <v>1</v>
      </c>
      <c r="J26" s="28"/>
      <c r="K26" s="28"/>
    </row>
    <row r="27" spans="1:11" ht="136.94999999999999" customHeight="1">
      <c r="A27" s="64"/>
      <c r="B27" s="64"/>
      <c r="C27" s="17" t="s">
        <v>57</v>
      </c>
      <c r="D27" s="28" t="s">
        <v>32</v>
      </c>
      <c r="E27" s="28" t="s">
        <v>33</v>
      </c>
      <c r="F27" s="28" t="s">
        <v>33</v>
      </c>
      <c r="G27" s="34">
        <v>100</v>
      </c>
      <c r="H27" s="28"/>
      <c r="I27" s="34">
        <v>1</v>
      </c>
      <c r="J27" s="28"/>
      <c r="K27" s="28"/>
    </row>
    <row r="28" spans="1:11" ht="76.95" customHeight="1">
      <c r="A28" s="64"/>
      <c r="B28" s="64"/>
      <c r="C28" s="17" t="s">
        <v>58</v>
      </c>
      <c r="D28" s="28" t="s">
        <v>32</v>
      </c>
      <c r="E28" s="28" t="s">
        <v>33</v>
      </c>
      <c r="F28" s="28" t="s">
        <v>33</v>
      </c>
      <c r="G28" s="28">
        <v>100</v>
      </c>
      <c r="H28" s="28"/>
      <c r="I28" s="28">
        <v>1</v>
      </c>
      <c r="J28" s="28"/>
      <c r="K28" s="28"/>
    </row>
    <row r="29" spans="1:11" ht="52.8">
      <c r="A29" s="65"/>
      <c r="B29" s="65"/>
      <c r="C29" s="17" t="s">
        <v>61</v>
      </c>
      <c r="D29" s="28" t="s">
        <v>32</v>
      </c>
      <c r="E29" s="28" t="s">
        <v>33</v>
      </c>
      <c r="F29" s="28" t="s">
        <v>33</v>
      </c>
      <c r="G29" s="28">
        <v>100</v>
      </c>
      <c r="H29" s="28"/>
      <c r="I29" s="28">
        <v>1</v>
      </c>
      <c r="J29" s="28"/>
      <c r="K29" s="28"/>
    </row>
  </sheetData>
  <mergeCells count="3">
    <mergeCell ref="A4:A29"/>
    <mergeCell ref="B4:B29"/>
    <mergeCell ref="C1:J1"/>
  </mergeCells>
  <phoneticPr fontId="0" type="noConversion"/>
  <pageMargins left="0.15748031496062992" right="0.15748031496062992" top="0.39370078740157483" bottom="0.19685039370078741" header="0.59055118110236227" footer="0.19685039370078741"/>
  <pageSetup paperSize="9" scale="54" fitToHeight="0" orientation="portrait" r:id="rId1"/>
  <headerFooter>
    <oddHeader>&amp;R&amp;"Times New Roman,полужирный"ФОРМА №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по МП</vt:lpstr>
      <vt:lpstr>форма по ИП</vt:lpstr>
      <vt:lpstr>'форма по МП'!Область_печати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abdulaeva</cp:lastModifiedBy>
  <cp:lastPrinted>2016-02-17T04:56:53Z</cp:lastPrinted>
  <dcterms:created xsi:type="dcterms:W3CDTF">1996-10-08T23:32:33Z</dcterms:created>
  <dcterms:modified xsi:type="dcterms:W3CDTF">2016-10-14T05:26:00Z</dcterms:modified>
</cp:coreProperties>
</file>